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65476" windowWidth="17400" windowHeight="13080" activeTab="4"/>
  </bookViews>
  <sheets>
    <sheet name="IS" sheetId="1" r:id="rId1"/>
    <sheet name="BS" sheetId="2" r:id="rId2"/>
    <sheet name="StmtEquity" sheetId="3" r:id="rId3"/>
    <sheet name="Cashflow" sheetId="4" r:id="rId4"/>
    <sheet name="Notes" sheetId="5" r:id="rId5"/>
  </sheets>
  <definedNames>
    <definedName name="_xlnm.Print_Area" localSheetId="1">'BS'!$A$1:$G$56</definedName>
    <definedName name="_xlnm.Print_Area" localSheetId="3">'Cashflow'!$A$1:$G$52</definedName>
    <definedName name="_xlnm.Print_Area" localSheetId="4">'Notes'!$A$1:$I$308</definedName>
    <definedName name="_xlnm.Print_Area" localSheetId="2">'StmtEquity'!$A$1:$I$33</definedName>
    <definedName name="_xlnm.Print_Titles" localSheetId="4">'Notes'!$1:$10</definedName>
    <definedName name="Z_28F6F374_7E4D_446F_88FB_2FD91EF83ACB_.wvu.PrintArea" localSheetId="1" hidden="1">'BS'!$A$1:$G$56</definedName>
    <definedName name="Z_28F6F374_7E4D_446F_88FB_2FD91EF83ACB_.wvu.PrintArea" localSheetId="3" hidden="1">'Cashflow'!$A$1:$G$52</definedName>
    <definedName name="Z_28F6F374_7E4D_446F_88FB_2FD91EF83ACB_.wvu.PrintArea" localSheetId="0" hidden="1">'IS'!$A$1:$H$57</definedName>
    <definedName name="Z_28F6F374_7E4D_446F_88FB_2FD91EF83ACB_.wvu.PrintArea" localSheetId="4" hidden="1">'Notes'!$A$1:$I$308</definedName>
    <definedName name="Z_28F6F374_7E4D_446F_88FB_2FD91EF83ACB_.wvu.PrintArea" localSheetId="2" hidden="1">'StmtEquity'!$A$1:$I$33</definedName>
    <definedName name="Z_28F6F374_7E4D_446F_88FB_2FD91EF83ACB_.wvu.PrintTitles" localSheetId="4" hidden="1">'Notes'!$1:$10</definedName>
    <definedName name="Z_28F6F374_7E4D_446F_88FB_2FD91EF83ACB_.wvu.Rows" localSheetId="4" hidden="1">'Notes'!#REF!,'Notes'!$101:$101,'Notes'!$200:$201</definedName>
    <definedName name="Z_4A8FD03B_6E7F_4533_8729_80E27C979CC1_.wvu.PrintArea" localSheetId="1" hidden="1">'BS'!$A$1:$G$56</definedName>
    <definedName name="Z_4A8FD03B_6E7F_4533_8729_80E27C979CC1_.wvu.PrintArea" localSheetId="3" hidden="1">'Cashflow'!$A$1:$G$52</definedName>
    <definedName name="Z_4A8FD03B_6E7F_4533_8729_80E27C979CC1_.wvu.PrintArea" localSheetId="0" hidden="1">'IS'!$A$1:$H$57</definedName>
    <definedName name="Z_4A8FD03B_6E7F_4533_8729_80E27C979CC1_.wvu.PrintArea" localSheetId="4" hidden="1">'Notes'!$A$1:$I$308</definedName>
    <definedName name="Z_4A8FD03B_6E7F_4533_8729_80E27C979CC1_.wvu.PrintArea" localSheetId="2" hidden="1">'StmtEquity'!$A$1:$I$33</definedName>
    <definedName name="Z_4A8FD03B_6E7F_4533_8729_80E27C979CC1_.wvu.PrintTitles" localSheetId="4" hidden="1">'Notes'!$1:$10</definedName>
    <definedName name="Z_4A8FD03B_6E7F_4533_8729_80E27C979CC1_.wvu.Rows" localSheetId="4" hidden="1">'Notes'!#REF!,'Notes'!$101:$101,'Notes'!$200:$201</definedName>
    <definedName name="Z_A8B54640_FFD9_11DB_8A9D_0050BA4FD6BC_.wvu.PrintArea" localSheetId="1" hidden="1">'BS'!$A$1:$G$56</definedName>
    <definedName name="Z_A8B54640_FFD9_11DB_8A9D_0050BA4FD6BC_.wvu.PrintArea" localSheetId="3" hidden="1">'Cashflow'!$A$1:$G$52</definedName>
    <definedName name="Z_A8B54640_FFD9_11DB_8A9D_0050BA4FD6BC_.wvu.PrintArea" localSheetId="0" hidden="1">'IS'!$A$1:$H$57</definedName>
    <definedName name="Z_A8B54640_FFD9_11DB_8A9D_0050BA4FD6BC_.wvu.PrintArea" localSheetId="4" hidden="1">'Notes'!$A$1:$I$308</definedName>
    <definedName name="Z_A8B54640_FFD9_11DB_8A9D_0050BA4FD6BC_.wvu.PrintArea" localSheetId="2" hidden="1">'StmtEquity'!$A$1:$I$33</definedName>
    <definedName name="Z_A8B54640_FFD9_11DB_8A9D_0050BA4FD6BC_.wvu.PrintTitles" localSheetId="4" hidden="1">'Notes'!$1:$10</definedName>
    <definedName name="Z_A8B54640_FFD9_11DB_8A9D_0050BA4FD6BC_.wvu.Rows" localSheetId="4" hidden="1">'Notes'!#REF!,'Notes'!$101:$101,'Notes'!$200:$201</definedName>
    <definedName name="Z_BBBEB020_0239_11DC_945D_000C6E32893D_.wvu.PrintArea" localSheetId="1" hidden="1">'BS'!$A$1:$G$56</definedName>
    <definedName name="Z_BBBEB020_0239_11DC_945D_000C6E32893D_.wvu.PrintArea" localSheetId="3" hidden="1">'Cashflow'!$A$1:$G$52</definedName>
    <definedName name="Z_BBBEB020_0239_11DC_945D_000C6E32893D_.wvu.PrintArea" localSheetId="0" hidden="1">'IS'!$A$1:$H$57</definedName>
    <definedName name="Z_BBBEB020_0239_11DC_945D_000C6E32893D_.wvu.PrintArea" localSheetId="4" hidden="1">'Notes'!$A$1:$I$308</definedName>
    <definedName name="Z_BBBEB020_0239_11DC_945D_000C6E32893D_.wvu.PrintArea" localSheetId="2" hidden="1">'StmtEquity'!$A$1:$I$33</definedName>
    <definedName name="Z_BBBEB020_0239_11DC_945D_000C6E32893D_.wvu.PrintTitles" localSheetId="4" hidden="1">'Notes'!$1:$10</definedName>
    <definedName name="Z_BBBEB020_0239_11DC_945D_000C6E32893D_.wvu.Rows" localSheetId="4" hidden="1">'Notes'!#REF!,'Notes'!$101:$101,'Notes'!$200:$201</definedName>
  </definedNames>
  <calcPr fullCalcOnLoad="1"/>
</workbook>
</file>

<file path=xl/sharedStrings.xml><?xml version="1.0" encoding="utf-8"?>
<sst xmlns="http://schemas.openxmlformats.org/spreadsheetml/2006/main" count="396" uniqueCount="303">
  <si>
    <t>The deferred tax liabilities arose from accelerated capital allowances over depreciation of qualifying plant and equipment.  The effective tax rate for the period presented above is higher than the statutory tax rate.  This is principally due to the deferred tax adjustment being made to the opening balance arising from the differential rates between pioneer and post pioneer tax rate of 7.5% and 25% respectively.</t>
  </si>
  <si>
    <t>Prior to adoption of the Amendments to FRS 117, leasehold land were treated as operating lease. The considerations paid were classified and presented as prepaid land lease payments in the statement of financial position. With the adoption of Amendments to FRS 117, based on the extent to which risks and rewards incidents to ownership lie, the Group has determine leasehold lands as finance leases to reclassify to property, plant and equipment.</t>
  </si>
  <si>
    <t>As at 21 February 2011, the Group does not have any outstanding borrowings.</t>
  </si>
  <si>
    <t>Save as disclosed, the Group does not have any other financial instruments with off balance sheet risk as at 21 February 2011.</t>
  </si>
  <si>
    <t>The Group reported a higher PBT of RM5.929 million for the current quarter ended 31 December 2010 compared to PBT of RM3.768 million recorded in the preceding quarter ended 30 September 2010.  The increase in PBT is not in line with the increase in turnover and are mainly attributable to the following:</t>
  </si>
  <si>
    <t>Higher cost of raw material per tonnage incurred during the current quarter.  The raw material cost is a major component of product cost; and</t>
  </si>
  <si>
    <t>The strengthening of Malaysian Ringgit.</t>
  </si>
  <si>
    <t>CONDENSED CONSOLIDATED STATEMENT OF FINANCIAL POSITION</t>
  </si>
  <si>
    <t>NET INCREASE/(DECREASED) IN CASH AND CASH EQUIVALENTS</t>
  </si>
  <si>
    <t>A single tier special interim tax-exempt dividend of 3.0 sen on 131,826,015 ordinary shares of RM0.50 each in respect of the financial year ended 30 September 2010 amounting to approximately RM3,954,780 was paid on 23 December 2010.</t>
  </si>
  <si>
    <t>The preceding audited financial statements for the financial year ended 30 September 2010 was not subject to any qualification.</t>
  </si>
  <si>
    <t>As at 21 February 2011, there were no material commitment for capital expenditure contracted for or known to be contracted by the Group which might have a material impact on the financial position or business of the Group.</t>
  </si>
  <si>
    <t xml:space="preserve">The significant accounting policies adopted are consistent with those of the audited financial statements for the year ended 30 September 2010  except for the adoption of new FRSs, amendments to FRS and Issues Committee (“IC”) Interpretations. The adoption of these new FRSs, amendments to FRS and IC Interpretations do not have material financial impact on the results and the financial position of the Group except for the adopting of the following FRSs :-
</t>
  </si>
  <si>
    <t>Extraordinary and Exceptional Items</t>
  </si>
  <si>
    <t>As at 31 December 2010</t>
  </si>
  <si>
    <t>31 December 2010</t>
  </si>
  <si>
    <t>Profit attributable to shareholders</t>
  </si>
  <si>
    <t>There were no extraordinary and exceptional items of unusual nature affecting assets, liabilities, equity, net income or cash flows of the Group for the current quarter under review.</t>
  </si>
  <si>
    <t>Paid</t>
  </si>
  <si>
    <t xml:space="preserve">3.00 (1st interim) </t>
  </si>
  <si>
    <t>There were no corporate proposals announced as at 21 February 2011.</t>
  </si>
  <si>
    <t>3 months</t>
  </si>
  <si>
    <t>31 Dec 2010</t>
  </si>
  <si>
    <t>3 months ended</t>
  </si>
  <si>
    <t>31 Dec 2009</t>
  </si>
  <si>
    <t>-</t>
  </si>
  <si>
    <t>The unaudited interim financial statements were authorised for issue by the Board of Directors in accordance with a resolution of the directors dated 25 February 2011.</t>
  </si>
  <si>
    <t>25 February 2011</t>
  </si>
  <si>
    <t>The recent price increase strategy undertaken by the Group.</t>
  </si>
  <si>
    <t>The revised FRS 101 requires Statement of Changes in Equity to include only transaction with owner changes in equity, and all non-owner changes in equity are presented separately in statement of Comprehensive Income, which can be presented as a single statement or two statements. The Group has applied this standard retrospectively and elected to present in two statements. Certain comparative figures have been reclassified to conform with the current period’s presentation. There is no impact in the results of the Group apart from the new presentation as described.</t>
  </si>
  <si>
    <t>(b)</t>
  </si>
  <si>
    <t>Amendments to FRS 117: Leases</t>
  </si>
  <si>
    <t>Current period</t>
  </si>
  <si>
    <t>Adjustment made to the opening balance *</t>
  </si>
  <si>
    <t>arising from differential rates between pioneer and post pioneer rate of 7.5% and 25% respectively</t>
  </si>
  <si>
    <t>*</t>
  </si>
  <si>
    <t>31 Dec 2009</t>
  </si>
  <si>
    <t>Disclosure of segmental information of the Group by business segment is not presented as the Group is primarily engaged in only one business segment which is the manufacture of rubber hose.</t>
  </si>
  <si>
    <t>ESOS</t>
  </si>
  <si>
    <t>Share options granted</t>
  </si>
  <si>
    <t>There were no changes in estimates of amounts which have a material effect in the current quarter under review.</t>
  </si>
  <si>
    <t>Net cash used in investing activities</t>
  </si>
  <si>
    <t>FRS 101: Presentation of Financial Statements</t>
  </si>
  <si>
    <t>(a)</t>
  </si>
  <si>
    <t>The unaudited condensed consolidated balance sheet should be read in conjunction with the audited financial statements for the financial year ended 30 September 2010 and the accompanying explanatory notes attached to the Interim Financial Report.</t>
  </si>
  <si>
    <t>31 Dec 2010</t>
  </si>
  <si>
    <t>Total comprehensive income for the period</t>
  </si>
  <si>
    <t>CONDENSED CONSOLIDATED STATEMENT OF COMPREHENSIVE INCOME</t>
  </si>
  <si>
    <t>This is prepared based on the unaudited consolidated results of the Group for the current quarter ended 31 December 2010 and is to be read in conjunction with the audited financial statements for the financial year ended 30 September 2010 and the accompanying explanatory notes attached to the Interim Financial Report.</t>
  </si>
  <si>
    <t>There were no valuation of the property, plant and equipment in the current quarter under review.  The valuation of property, plant and equipment have been brought forward without amendments from the previous audited financial statements.</t>
  </si>
  <si>
    <t>Diluted</t>
  </si>
  <si>
    <t>Total liabilities</t>
  </si>
  <si>
    <t>TOTAL EQUITY AND LIABILITIES</t>
  </si>
  <si>
    <t>TOTAL ASSETS</t>
  </si>
  <si>
    <t xml:space="preserve">Share </t>
  </si>
  <si>
    <t>2006 *</t>
  </si>
  <si>
    <t>*</t>
  </si>
  <si>
    <t>Paid</t>
  </si>
  <si>
    <t>Records of Dividends</t>
  </si>
  <si>
    <t>Basic earnings per share</t>
  </si>
  <si>
    <t>Effect of share options ('000)</t>
  </si>
  <si>
    <t>Profit from operations</t>
  </si>
  <si>
    <t>The profit forecast or profit guarantee is not applicable for this announcement.</t>
  </si>
  <si>
    <t>Profit for the period</t>
  </si>
  <si>
    <t>Part A - Explanatory Notes Pursuant to FRS 134</t>
  </si>
  <si>
    <t>Part A - Explanatory Notes Pursuant to FRS 134 (Cont'd)</t>
  </si>
  <si>
    <t xml:space="preserve">As previously </t>
  </si>
  <si>
    <t>stated</t>
  </si>
  <si>
    <t>As</t>
  </si>
  <si>
    <t>restated</t>
  </si>
  <si>
    <t>RM'000</t>
  </si>
  <si>
    <t>Cost</t>
  </si>
  <si>
    <t>Property, plant and equipment</t>
  </si>
  <si>
    <t>Prepaid lease payments</t>
  </si>
  <si>
    <t>The following comparative figures have been restated following the adoption of the amendment to FRS 117:</t>
  </si>
  <si>
    <t>Fair Value</t>
  </si>
  <si>
    <t>Reserve</t>
  </si>
  <si>
    <t>RM'000</t>
  </si>
  <si>
    <t>As at 1 October 2010</t>
  </si>
  <si>
    <t>As at 31 December 2010</t>
  </si>
  <si>
    <t>Profit/(loss) for the period</t>
  </si>
  <si>
    <t>ADDITIONAL INFORMATION REQUIRED BY THE BURSA MALAYSIA SECURITIES BERHAD'S LISTING REQUIREMENTS (Cont'd)</t>
  </si>
  <si>
    <t>Equity holders of the Company</t>
  </si>
  <si>
    <t>Income tax</t>
  </si>
  <si>
    <t>Deferred tax</t>
  </si>
  <si>
    <t>The unaudited condensed consolidated statement of changes in equity should be read in conjunction with the audited financial statements for the financial year ended 30 September 2010 and the accompanying explanatory notes attached to the Interim Financial Report.</t>
  </si>
  <si>
    <t>31 Dec 2010</t>
  </si>
  <si>
    <t>31 Dec 2009</t>
  </si>
  <si>
    <t>There were no issuances, cancellations, repurchases, resale and repayment of debt and equity securities in the current quarter and current financial year-to-date under review.</t>
  </si>
  <si>
    <t>Cash and cash equivalents</t>
  </si>
  <si>
    <t>B</t>
  </si>
  <si>
    <t>Barring unforeseen circumstances, the Board believe that the Group's prospects for the financial year ending 30 September 2011 remains favourable.</t>
  </si>
  <si>
    <t>Weighted average number of shares in issue ('000)</t>
  </si>
  <si>
    <t>Authorisation for issue</t>
  </si>
  <si>
    <t xml:space="preserve"> </t>
  </si>
  <si>
    <t>Cost of sales</t>
  </si>
  <si>
    <t>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The interim financial statements should be read in conjunction with the audited financial statements of the Group for the financial year ended 30 September 2010. These explanatory notes attached to the interim financial statements provide an explanation of events and transactions that are significant for an understanding of the changes in the financial position and performance of the Group since the financial year ended 30 September 2010.</t>
  </si>
  <si>
    <t>Changes in accounting policies</t>
  </si>
  <si>
    <t>(b)</t>
  </si>
  <si>
    <t>Adjusted weighted average number of ordinary shares issued and issuable used for the calculation of diluted earnings per share:</t>
  </si>
  <si>
    <t>Issued ordinary shares at the beginning of period ('000)</t>
  </si>
  <si>
    <t>Receivables</t>
  </si>
  <si>
    <t>Payables</t>
  </si>
  <si>
    <t>Tax paid</t>
  </si>
  <si>
    <t>Interest paid</t>
  </si>
  <si>
    <t>CONDENSED CONSOLIDATED CASHFLOW STATEMENT</t>
  </si>
  <si>
    <t>Adjustments for:</t>
  </si>
  <si>
    <t>Interest expense</t>
  </si>
  <si>
    <t>For The First Quarter Ended 31 December 2010</t>
  </si>
  <si>
    <t>Basic earnings per share is calculated by dividing net profit attributable to ordinary equity holders by the weighted average number of ordinary shares in issue during the period.</t>
  </si>
  <si>
    <t>By order of the Board</t>
  </si>
  <si>
    <t>A14</t>
  </si>
  <si>
    <t>Attributable to :</t>
  </si>
  <si>
    <t>B5</t>
  </si>
  <si>
    <t>Note:</t>
  </si>
  <si>
    <t>The Group's operations are not materially affected by seasonal or cyclical changes during the current quarter under review.</t>
  </si>
  <si>
    <t>Debt and equity securities</t>
  </si>
  <si>
    <t>Dividend paid</t>
  </si>
  <si>
    <t>Segmental information</t>
  </si>
  <si>
    <t>Valuation of property, plant and equipment</t>
  </si>
  <si>
    <t>Changes in the composition of the Group</t>
  </si>
  <si>
    <t>Contingent liabilities</t>
  </si>
  <si>
    <t>Other income</t>
  </si>
  <si>
    <t>Non-current assets</t>
  </si>
  <si>
    <t>ASSETS</t>
  </si>
  <si>
    <t>Current Assets</t>
  </si>
  <si>
    <t>EQUITY AND LIABILITIES</t>
  </si>
  <si>
    <t>Diluted earnings per share</t>
  </si>
  <si>
    <t>Net cash used in financing activities</t>
  </si>
  <si>
    <t>Dividend</t>
  </si>
  <si>
    <t>Earnings per share</t>
  </si>
  <si>
    <t>WELLCALL HOLDINGS BERHAD (707346 - W)</t>
  </si>
  <si>
    <t>Current</t>
  </si>
  <si>
    <t>RM'000</t>
  </si>
  <si>
    <t>Revenue</t>
  </si>
  <si>
    <t>Basic earnings per share (sen)</t>
  </si>
  <si>
    <t>(The figures have not been audited)</t>
  </si>
  <si>
    <t>Gross profit</t>
  </si>
  <si>
    <t>Administrative expenses</t>
  </si>
  <si>
    <t>Diluted earnings per share is calculated by dividing net profit attributable to ordinary equity holders by the adjusted weighted average number of ordinary shares issued and issuable during the period.</t>
  </si>
  <si>
    <t>Tax Exempt dividend per share (sen)</t>
  </si>
  <si>
    <t>Gross interest income (RM'000)</t>
  </si>
  <si>
    <t>Gross interest expense (RM'000)</t>
  </si>
  <si>
    <t>Share premium</t>
  </si>
  <si>
    <t>Capital</t>
  </si>
  <si>
    <t>CONDENSED CONSOLIDATED STATEMENT OF CHANGES IN EQUITY</t>
  </si>
  <si>
    <t>Other payables and accruals</t>
  </si>
  <si>
    <t>30 September 2010</t>
  </si>
  <si>
    <t>Tax recoverable</t>
  </si>
  <si>
    <t>Net Assets per share (RM)</t>
  </si>
  <si>
    <t>There were no changes in the unquoted investments and properties of the Group during the current quarter under review.</t>
  </si>
  <si>
    <t>Quoted securities</t>
  </si>
  <si>
    <t>corresponding</t>
  </si>
  <si>
    <t>Dividends</t>
  </si>
  <si>
    <t>B12 (a)</t>
  </si>
  <si>
    <t>B12 (b)</t>
  </si>
  <si>
    <t>Other receivables, deposits and prepayment</t>
  </si>
  <si>
    <t>Deferred taxation</t>
  </si>
  <si>
    <t>&lt;-----Non-distributable-----&gt;</t>
  </si>
  <si>
    <t>Depreciation of property, plant and equipment</t>
  </si>
  <si>
    <t>quarter ended</t>
  </si>
  <si>
    <t>WELLCALL HOLDINGS BERHAD (707346-W)</t>
  </si>
  <si>
    <t>1.</t>
  </si>
  <si>
    <t>Basis of Preparation</t>
  </si>
  <si>
    <t>2.</t>
  </si>
  <si>
    <t>Auditors’ Report on Preceding Annual Financial Statements</t>
  </si>
  <si>
    <t>3.</t>
  </si>
  <si>
    <t>Earnings per share (sen):</t>
  </si>
  <si>
    <t>Basic</t>
  </si>
  <si>
    <t>Group's borrowings and debt securities</t>
  </si>
  <si>
    <t>Off balance sheet financial instruments</t>
  </si>
  <si>
    <t>Material litigation</t>
  </si>
  <si>
    <t>CASH AND CASH EQUIVALENTS BROUGHT FORWARD</t>
  </si>
  <si>
    <t>Cash generated from operations</t>
  </si>
  <si>
    <t>Net cash generated from operating activities</t>
  </si>
  <si>
    <t>Selling and distribution expenses</t>
  </si>
  <si>
    <t>Inventories</t>
  </si>
  <si>
    <t xml:space="preserve">Material events subsequent to the end of the quarter </t>
  </si>
  <si>
    <t>Staff costs under ESOS</t>
  </si>
  <si>
    <t>Finance costs</t>
  </si>
  <si>
    <t>Profit before taxation</t>
  </si>
  <si>
    <t>Taxation</t>
  </si>
  <si>
    <t>Profit after taxation</t>
  </si>
  <si>
    <t>Note</t>
  </si>
  <si>
    <t>Other comprehensive income</t>
  </si>
  <si>
    <t>Neither the Company nor its subsidiary company is engaged in any litigation or arbitration, either as plaintiff or defendant, which has a material effect on the financial position of the Company or its subsidiary company and the Board does not know of any proceedings pending or threatened, or of any fact likely to give rise to any proceedings, which might materially and adversely affect the position or business of the Company or its subsidiary company.</t>
  </si>
  <si>
    <t>(a)</t>
  </si>
  <si>
    <t>13.</t>
  </si>
  <si>
    <t>14.</t>
  </si>
  <si>
    <t>(i)</t>
  </si>
  <si>
    <t>(ii)</t>
  </si>
  <si>
    <t>Financial Year</t>
  </si>
  <si>
    <t>Dividend per share (sen)</t>
  </si>
  <si>
    <t>Status</t>
  </si>
  <si>
    <t>2008 *</t>
  </si>
  <si>
    <t>2007 *</t>
  </si>
  <si>
    <t>Property, plant and equipment</t>
  </si>
  <si>
    <t>Trade receivables</t>
  </si>
  <si>
    <t>Cash and bank balances</t>
  </si>
  <si>
    <t>Trade payables</t>
  </si>
  <si>
    <t>Weighted average number of ordinary shares for calculation of basic earnings per share:</t>
  </si>
  <si>
    <t>3 months ended</t>
  </si>
  <si>
    <t>Operating profit before working capital changes</t>
  </si>
  <si>
    <t>There were no acquisitions or disposals of quoted securities during the current quarter under review.</t>
  </si>
  <si>
    <t>Capital commitments</t>
  </si>
  <si>
    <t>Deposits with licensed banks</t>
  </si>
  <si>
    <t>Unrealised gain on foreign exchange</t>
  </si>
  <si>
    <t>Cash &amp; bank balances</t>
  </si>
  <si>
    <t>3 Months ended</t>
  </si>
  <si>
    <t>CASHFLOWS FROM INVESTING ACTIVITIES</t>
  </si>
  <si>
    <t>CASHFLOWS FROM OPERATING ACTIVITIES</t>
  </si>
  <si>
    <t>Interest income</t>
  </si>
  <si>
    <t>Purchase of property, plant and equipment</t>
  </si>
  <si>
    <t>Interest received</t>
  </si>
  <si>
    <t>Wong Shan May (F) (LS 0008582)</t>
  </si>
  <si>
    <t>The Board of Directors have recommended a first interim single tier dividend of 3.0 sen per share in respect of the financial year ending 30 September 2011 to be payable on 28 March 2011.  The entitlement date for the said dividend shall be 14 March 2011.</t>
  </si>
  <si>
    <t>Equity attributable to the equity holders of the parent</t>
  </si>
  <si>
    <t>Total Equity</t>
  </si>
  <si>
    <t>Non-current liabilities</t>
  </si>
  <si>
    <t>Current liabilities</t>
  </si>
  <si>
    <t>Save as disclosed below and in Note 10 of Part B, in the opinion of the Directors, there were no material events between the end of the current quarter under review and the date of this report, which is likely to substantially affect the current quarterly results under review.</t>
  </si>
  <si>
    <t>Provision for taxation</t>
  </si>
  <si>
    <t>Share capital</t>
  </si>
  <si>
    <t>Retained profits</t>
  </si>
  <si>
    <t>Total</t>
  </si>
  <si>
    <t>Retained</t>
  </si>
  <si>
    <t>Share</t>
  </si>
  <si>
    <t>ADDITIONAL INFORMATION REQUIRED BY THE BURSA MALAYSIA SECURITIES BERHAD'S LISTING REQUIREMENTS</t>
  </si>
  <si>
    <t>Review of performance</t>
  </si>
  <si>
    <t>Variation of results against preceding quarter</t>
  </si>
  <si>
    <t>Prospects</t>
  </si>
  <si>
    <t>Variation of actual profit from forecast profit</t>
  </si>
  <si>
    <t>Preceding year</t>
  </si>
  <si>
    <t>quarter</t>
  </si>
  <si>
    <t>Status of corporate proposals</t>
  </si>
  <si>
    <t>Payable</t>
  </si>
  <si>
    <t>Wong Sook Ping (F) (MAICSA 0761491)</t>
  </si>
  <si>
    <t>Diluted earnings per share (sen)</t>
  </si>
  <si>
    <t xml:space="preserve"> period ended</t>
  </si>
  <si>
    <t>period ended</t>
  </si>
  <si>
    <t>As at</t>
  </si>
  <si>
    <t>Preceding</t>
  </si>
  <si>
    <t>%</t>
  </si>
  <si>
    <t>INDIVIDUAL QUARTER</t>
  </si>
  <si>
    <t>CUMULATIVE QUARTER</t>
  </si>
  <si>
    <t>Africa</t>
  </si>
  <si>
    <t>Cumulative</t>
  </si>
  <si>
    <t>Other investment</t>
  </si>
  <si>
    <t>Comments about Seasonality or Cyclicality of Operations</t>
  </si>
  <si>
    <t>4.</t>
  </si>
  <si>
    <t>5.</t>
  </si>
  <si>
    <t>Changes in estimates</t>
  </si>
  <si>
    <t>6.</t>
  </si>
  <si>
    <t>7.</t>
  </si>
  <si>
    <t>8.</t>
  </si>
  <si>
    <t>For the current quarter ended 31 December 2010, the Group recorded revenue of RM29.17 million, representing an increase of RM8.83 million or approximately 43.42% on a quarter to quarter basis. The increase in turnover is mainly attributable to recovery in demand for our industrial rubber hose.</t>
  </si>
  <si>
    <t>The Group reported a profit before taxation ("PBT") of RM5.929 million for the current quarter ended 31 December 2010 compared to PBT of RM4.809 million recorded in the corresponding quarter ended 31 December 2009, representing a increase of RM1.12 million or 23.29%.  The increase in PBT is not in line with the increase in turnover and are mainly attributable to the following:</t>
  </si>
  <si>
    <t>(ii)</t>
  </si>
  <si>
    <t>The one off provision of bonus amounted to RM600,000 made in the preceding quarter ended 30 September 2010; and</t>
  </si>
  <si>
    <t>adjusted to reflect the bonus issue of 42,646,005 new ordinary shares of RM0.50 each in the Company ("Shares") ("Bonus Share") on the basis of 1 Bonus Share for every 2 existing Shares held in the Company, which was completed on 22 February 2008.</t>
  </si>
  <si>
    <t>Capital reserve</t>
  </si>
  <si>
    <t>Reserve</t>
  </si>
  <si>
    <t>Profits</t>
  </si>
  <si>
    <t>ended</t>
  </si>
  <si>
    <t>Premium</t>
  </si>
  <si>
    <t>CASHFLOW FROM FINANCING ACTIVITIES</t>
  </si>
  <si>
    <t>Dividend (RM'000)</t>
  </si>
  <si>
    <t xml:space="preserve">Total </t>
  </si>
  <si>
    <t>QUARTERLY REPORT ON CONSOLIDATED RESULTS</t>
  </si>
  <si>
    <t xml:space="preserve">Segmental information for the Group by geographical and business segment is presented as follows: </t>
  </si>
  <si>
    <t>Geographical Segments</t>
  </si>
  <si>
    <t>Export Market</t>
  </si>
  <si>
    <t>Middle East</t>
  </si>
  <si>
    <t>Variation</t>
  </si>
  <si>
    <t>`</t>
  </si>
  <si>
    <t>Results</t>
  </si>
  <si>
    <t>9.</t>
  </si>
  <si>
    <t>10.</t>
  </si>
  <si>
    <t>11.</t>
  </si>
  <si>
    <t>12.</t>
  </si>
  <si>
    <t>This is prepared based on the unaudited consolidated results of the Group for the current quarter ended 31 December 2010 and is to be read in conjunction with the audited financial statements for the financial year ended 30 September 2010 and the accompanying explanatory notes attached to the Interim Financial Report.</t>
  </si>
  <si>
    <t>3 Months</t>
  </si>
  <si>
    <t>31 Dec 2010</t>
  </si>
  <si>
    <t>31 Dec 2009</t>
  </si>
  <si>
    <t>The Directors are of the opinion that the Group has no contingent liabilities which, upon crystallisation would have a material impact on the financial position and business of the Group as at 21 February 2011 (the latest practicable date which is not earlier than 7 days from the date of issue of this financial results).</t>
  </si>
  <si>
    <t>30 Sept 2010</t>
  </si>
  <si>
    <t>Unquoted investments and properties</t>
  </si>
  <si>
    <t>CASH AND CASH EQUIVALENTS CARRIED FORWARD</t>
  </si>
  <si>
    <t>&lt;-Distributable-&gt;</t>
  </si>
  <si>
    <t>(Audited)</t>
  </si>
  <si>
    <t>Proceeds from disposal of property, plant and equipment</t>
  </si>
  <si>
    <t>Effect of shares issued during the period ('000)</t>
  </si>
  <si>
    <t>Europe</t>
  </si>
  <si>
    <t>USA/Canada</t>
  </si>
  <si>
    <t>Australia/New Zealand</t>
  </si>
  <si>
    <t>Asia</t>
  </si>
  <si>
    <t>South America</t>
  </si>
  <si>
    <t>Local Market</t>
  </si>
  <si>
    <t>Company Secretaries</t>
  </si>
  <si>
    <t>The total dividend payable by the Company in respect of the financial year ending 30 September 2011 is 3.0 sen per share represented by a total amount of approximately RM3,954,780.</t>
  </si>
  <si>
    <t>Share options exercised/cancelled</t>
  </si>
  <si>
    <t>The outlook for the global economy remains challenging and uncertain.  The prices of certain raw material components have increased recently coupled with the continuance of the strengthening of Malaysia Ringgit currency could negatively impact profit margins if such costs are not fully passed on to our customers.  Nevertheless, the Group’s strategies remain focused on leveraging on its extensive customer network, competitive products, quality services and a wider range of products to enhance its competitive edge.</t>
  </si>
  <si>
    <t>There were no changes in the composition of the Group during the current quarter.</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</si>
</sst>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_(* #,##0.0_);_(* \(#,##0.0\);_(* &quot;-&quot;??_);_(@_)"/>
    <numFmt numFmtId="193" formatCode="_(* #,##0_);_(* \(#,##0\);_(* &quot;-&quot;??_);_(@_)"/>
    <numFmt numFmtId="194" formatCode="&quot;Yes&quot;;&quot;Yes&quot;;&quot;No&quot;"/>
    <numFmt numFmtId="195" formatCode="&quot;True&quot;;&quot;True&quot;;&quot;False&quot;"/>
    <numFmt numFmtId="196" formatCode="&quot;On&quot;;&quot;On&quot;;&quot;Off&quot;"/>
    <numFmt numFmtId="197" formatCode="[$€-2]\ #,##0.00_);[Red]\([$€-2]\ #,##0.00\)"/>
    <numFmt numFmtId="198" formatCode="0.00000000"/>
    <numFmt numFmtId="199" formatCode="0.0000000"/>
    <numFmt numFmtId="200" formatCode="0.000000"/>
    <numFmt numFmtId="201" formatCode="0.00000"/>
    <numFmt numFmtId="202" formatCode="0.0000"/>
    <numFmt numFmtId="203" formatCode="0.000"/>
    <numFmt numFmtId="204" formatCode="#,##0.0_);[Red]\(#,##0.0\)"/>
    <numFmt numFmtId="205" formatCode="_(* #,##0.0_);_(* \(#,##0.0\);_(* &quot;-&quot;?_);_(@_)"/>
    <numFmt numFmtId="206" formatCode="#,##0.0_);\(#,##0.0\)"/>
    <numFmt numFmtId="207" formatCode="0.00_);\(0.00\)"/>
    <numFmt numFmtId="208" formatCode="0.0_);\(0.0\)"/>
    <numFmt numFmtId="209" formatCode="0_);\(0\)"/>
    <numFmt numFmtId="210" formatCode="0.0%"/>
    <numFmt numFmtId="211" formatCode="0.000%"/>
    <numFmt numFmtId="212" formatCode="[$-809]dd\ mmmm\ yyyy"/>
    <numFmt numFmtId="213" formatCode="dd\ mmm\ yy"/>
    <numFmt numFmtId="214" formatCode="dd\ mmm\ yyyy"/>
    <numFmt numFmtId="215" formatCode="_(* #,##0.000_);_(* \(#,##0.000\);_(* &quot;-&quot;??_);_(@_)"/>
    <numFmt numFmtId="216" formatCode="_(* #,##0.0_);_(* \(#,##0.0\);_(* &quot;-&quot;_);_(@_)"/>
    <numFmt numFmtId="217" formatCode="_(* #,##0.00_);_(* \(#,##0.00\);_(* &quot;-&quot;_);_(@_)"/>
    <numFmt numFmtId="218" formatCode="_(* #,##0.000_);_(* \(#,##0.000\);_(* &quot;-&quot;_);_(@_)"/>
    <numFmt numFmtId="219" formatCode="_(* #,##0.0000_);_(* \(#,##0.0000\);_(* &quot;-&quot;_);_(@_)"/>
    <numFmt numFmtId="220" formatCode="#,##0.000_);[Red]\(#,##0.000\)"/>
    <numFmt numFmtId="221" formatCode="_(* #,##0.0000_);_(* \(#,##0.0000\);_(* &quot;-&quot;??_);_(@_)"/>
    <numFmt numFmtId="222" formatCode="_(* #,##0.00000_);_(* \(#,##0.00000\);_(* &quot;-&quot;??_);_(@_)"/>
    <numFmt numFmtId="223" formatCode="_(* #,##0.000000_);_(* \(#,##0.000000\);_(* &quot;-&quot;??_);_(@_)"/>
    <numFmt numFmtId="224" formatCode="0.0"/>
    <numFmt numFmtId="225" formatCode="&quot;RM&quot;#,##0.00"/>
  </numFmts>
  <fonts count="41">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i/>
      <sz val="10"/>
      <name val="Times New Roman"/>
      <family val="1"/>
    </font>
    <font>
      <b/>
      <i/>
      <sz val="10"/>
      <name val="Times New Roman"/>
      <family val="1"/>
    </font>
    <font>
      <sz val="10"/>
      <color indexed="10"/>
      <name val="Times New Roman"/>
      <family val="1"/>
    </font>
    <font>
      <b/>
      <sz val="10"/>
      <color indexed="21"/>
      <name val="Times New Roman"/>
      <family val="1"/>
    </font>
    <font>
      <u val="single"/>
      <sz val="10"/>
      <color indexed="12"/>
      <name val="Arial"/>
      <family val="0"/>
    </font>
    <font>
      <u val="single"/>
      <sz val="10"/>
      <color indexed="61"/>
      <name val="Arial"/>
      <family val="2"/>
    </font>
    <font>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double"/>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4" fillId="23" borderId="0" applyNumberFormat="0" applyBorder="0" applyAlignment="0" applyProtection="0"/>
    <xf numFmtId="0" fontId="31" fillId="24" borderId="1" applyNumberFormat="0" applyAlignment="0" applyProtection="0"/>
    <xf numFmtId="0" fontId="32"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26"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35" fillId="27" borderId="1" applyNumberFormat="0" applyAlignment="0" applyProtection="0"/>
    <xf numFmtId="0" fontId="36" fillId="0" borderId="6" applyNumberFormat="0" applyFill="0" applyAlignment="0" applyProtection="0"/>
    <xf numFmtId="0" fontId="37" fillId="28" borderId="0" applyNumberFormat="0" applyBorder="0" applyAlignment="0" applyProtection="0"/>
    <xf numFmtId="0" fontId="0" fillId="29" borderId="7" applyNumberFormat="0" applyFont="0" applyAlignment="0" applyProtection="0"/>
    <xf numFmtId="0" fontId="38" fillId="24"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4">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42" applyFont="1" applyAlignment="1">
      <alignment horizontal="right" vertical="top"/>
    </xf>
    <xf numFmtId="43" fontId="1" fillId="0" borderId="0" xfId="42" applyFont="1" applyAlignment="1">
      <alignment horizontal="right" vertical="top"/>
    </xf>
    <xf numFmtId="43" fontId="1" fillId="0" borderId="0" xfId="42"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43" fontId="2" fillId="0" borderId="0" xfId="42" applyFont="1" applyAlignment="1">
      <alignment vertical="top"/>
    </xf>
    <xf numFmtId="193" fontId="2" fillId="0" borderId="0" xfId="42" applyNumberFormat="1" applyFont="1" applyAlignment="1">
      <alignment vertical="top"/>
    </xf>
    <xf numFmtId="193" fontId="2" fillId="0" borderId="10" xfId="42" applyNumberFormat="1" applyFont="1" applyBorder="1" applyAlignment="1">
      <alignment vertical="top"/>
    </xf>
    <xf numFmtId="193" fontId="2" fillId="0" borderId="11" xfId="42" applyNumberFormat="1" applyFont="1" applyBorder="1" applyAlignment="1">
      <alignment vertical="top"/>
    </xf>
    <xf numFmtId="0" fontId="2" fillId="0" borderId="0" xfId="0" applyFont="1" applyBorder="1" applyAlignment="1">
      <alignment vertical="top"/>
    </xf>
    <xf numFmtId="43" fontId="1" fillId="0" borderId="0" xfId="42" applyFont="1" applyBorder="1" applyAlignment="1" quotePrefix="1">
      <alignment horizontal="right" vertical="top"/>
    </xf>
    <xf numFmtId="193" fontId="2" fillId="0" borderId="0" xfId="42" applyNumberFormat="1" applyFont="1" applyBorder="1" applyAlignment="1">
      <alignment vertical="top"/>
    </xf>
    <xf numFmtId="193" fontId="2" fillId="0" borderId="0" xfId="42" applyNumberFormat="1" applyFont="1" applyBorder="1" applyAlignment="1">
      <alignment horizontal="right" vertical="top"/>
    </xf>
    <xf numFmtId="193" fontId="1" fillId="0" borderId="0" xfId="42" applyNumberFormat="1" applyFont="1" applyBorder="1" applyAlignment="1" quotePrefix="1">
      <alignment horizontal="right" vertical="top"/>
    </xf>
    <xf numFmtId="193" fontId="2" fillId="0" borderId="12" xfId="42" applyNumberFormat="1" applyFont="1" applyBorder="1" applyAlignment="1">
      <alignment vertical="top"/>
    </xf>
    <xf numFmtId="193" fontId="2" fillId="0" borderId="13" xfId="42" applyNumberFormat="1" applyFont="1" applyBorder="1" applyAlignment="1">
      <alignment vertical="top"/>
    </xf>
    <xf numFmtId="0" fontId="1" fillId="0" borderId="0" xfId="0" applyFont="1" applyBorder="1" applyAlignment="1">
      <alignment vertical="top"/>
    </xf>
    <xf numFmtId="193" fontId="2" fillId="0" borderId="0" xfId="42" applyNumberFormat="1" applyFont="1" applyBorder="1" applyAlignment="1" quotePrefix="1">
      <alignment horizontal="right" vertical="top"/>
    </xf>
    <xf numFmtId="193" fontId="2" fillId="0" borderId="0" xfId="42" applyNumberFormat="1" applyFont="1" applyFill="1" applyBorder="1" applyAlignment="1">
      <alignment vertical="top"/>
    </xf>
    <xf numFmtId="193" fontId="2" fillId="0" borderId="0" xfId="42" applyNumberFormat="1" applyFont="1" applyFill="1" applyBorder="1" applyAlignment="1">
      <alignment horizontal="right" vertical="top"/>
    </xf>
    <xf numFmtId="193" fontId="2" fillId="0" borderId="10" xfId="42" applyNumberFormat="1" applyFont="1" applyFill="1" applyBorder="1" applyAlignment="1">
      <alignment vertical="top"/>
    </xf>
    <xf numFmtId="193" fontId="2" fillId="0" borderId="10" xfId="42" applyNumberFormat="1" applyFont="1" applyFill="1" applyBorder="1" applyAlignment="1" quotePrefix="1">
      <alignment horizontal="right" vertical="top"/>
    </xf>
    <xf numFmtId="193" fontId="1" fillId="0" borderId="0" xfId="42" applyNumberFormat="1" applyFont="1" applyFill="1" applyBorder="1" applyAlignment="1" quotePrefix="1">
      <alignment horizontal="right" vertical="top"/>
    </xf>
    <xf numFmtId="0" fontId="3" fillId="0" borderId="0" xfId="0" applyFont="1" applyAlignment="1">
      <alignment vertical="top"/>
    </xf>
    <xf numFmtId="193" fontId="2" fillId="0" borderId="0" xfId="42" applyNumberFormat="1" applyFont="1" applyFill="1" applyAlignment="1">
      <alignment vertical="top"/>
    </xf>
    <xf numFmtId="0" fontId="2" fillId="0" borderId="0" xfId="0" applyFont="1" applyFill="1" applyAlignment="1">
      <alignment vertical="top"/>
    </xf>
    <xf numFmtId="43" fontId="1" fillId="0" borderId="0" xfId="42" applyFont="1" applyBorder="1" applyAlignment="1">
      <alignment horizontal="right" vertical="top"/>
    </xf>
    <xf numFmtId="0" fontId="1" fillId="0" borderId="0" xfId="0" applyFont="1" applyAlignment="1">
      <alignment horizontal="right" vertical="top"/>
    </xf>
    <xf numFmtId="41" fontId="2" fillId="0" borderId="0" xfId="0" applyNumberFormat="1" applyFont="1" applyAlignment="1">
      <alignment horizontal="right" vertical="top"/>
    </xf>
    <xf numFmtId="0" fontId="4" fillId="0" borderId="0" xfId="0" applyFont="1" applyAlignment="1">
      <alignment vertical="top"/>
    </xf>
    <xf numFmtId="193" fontId="2" fillId="0" borderId="14" xfId="42" applyNumberFormat="1" applyFont="1" applyFill="1" applyBorder="1" applyAlignment="1">
      <alignment horizontal="right" vertical="top"/>
    </xf>
    <xf numFmtId="0" fontId="1" fillId="0" borderId="0" xfId="0" applyFont="1" applyFill="1" applyBorder="1" applyAlignment="1">
      <alignment vertical="top"/>
    </xf>
    <xf numFmtId="0" fontId="2" fillId="0" borderId="0" xfId="0" applyFont="1" applyFill="1" applyAlignment="1">
      <alignment vertical="top" wrapText="1"/>
    </xf>
    <xf numFmtId="0" fontId="1" fillId="0" borderId="0" xfId="0" applyFont="1" applyBorder="1" applyAlignment="1">
      <alignment horizontal="right" vertical="top"/>
    </xf>
    <xf numFmtId="0" fontId="1" fillId="0" borderId="0" xfId="0" applyFont="1" applyAlignment="1">
      <alignment/>
    </xf>
    <xf numFmtId="0" fontId="1" fillId="0" borderId="0" xfId="0" applyFont="1" applyFill="1" applyAlignment="1">
      <alignment vertical="top"/>
    </xf>
    <xf numFmtId="0" fontId="2" fillId="0" borderId="0" xfId="0" applyFont="1" applyFill="1" applyBorder="1" applyAlignment="1">
      <alignment vertical="top"/>
    </xf>
    <xf numFmtId="43" fontId="1" fillId="0" borderId="0" xfId="42" applyNumberFormat="1" applyFont="1" applyAlignment="1" quotePrefix="1">
      <alignment horizontal="right" vertical="top"/>
    </xf>
    <xf numFmtId="43" fontId="1" fillId="0" borderId="0" xfId="0" applyNumberFormat="1" applyFont="1" applyAlignment="1">
      <alignment horizontal="right" vertical="top"/>
    </xf>
    <xf numFmtId="43" fontId="2" fillId="0" borderId="14" xfId="42" applyNumberFormat="1" applyFont="1" applyBorder="1" applyAlignment="1">
      <alignment vertical="top"/>
    </xf>
    <xf numFmtId="193" fontId="1" fillId="0" borderId="0" xfId="42" applyNumberFormat="1" applyFont="1" applyAlignment="1">
      <alignment horizontal="right" vertical="top"/>
    </xf>
    <xf numFmtId="193" fontId="2" fillId="0" borderId="12" xfId="42" applyNumberFormat="1" applyFont="1" applyFill="1" applyBorder="1" applyAlignment="1">
      <alignment horizontal="right" vertical="top"/>
    </xf>
    <xf numFmtId="193" fontId="2" fillId="0" borderId="11" xfId="42" applyNumberFormat="1" applyFont="1" applyFill="1" applyBorder="1" applyAlignment="1">
      <alignment vertical="top"/>
    </xf>
    <xf numFmtId="193" fontId="1" fillId="0" borderId="0" xfId="42" applyNumberFormat="1" applyFont="1" applyFill="1" applyAlignment="1" quotePrefix="1">
      <alignment horizontal="right" vertical="top"/>
    </xf>
    <xf numFmtId="0" fontId="1" fillId="0" borderId="0" xfId="0" applyFont="1" applyAlignment="1">
      <alignment horizontal="center" vertical="top"/>
    </xf>
    <xf numFmtId="0" fontId="1" fillId="0" borderId="0" xfId="0" applyFont="1" applyAlignment="1">
      <alignment horizontal="center"/>
    </xf>
    <xf numFmtId="38" fontId="2" fillId="0" borderId="0" xfId="0" applyNumberFormat="1" applyFont="1" applyAlignment="1">
      <alignment vertical="top"/>
    </xf>
    <xf numFmtId="0" fontId="2" fillId="0" borderId="10" xfId="0" applyFont="1" applyBorder="1" applyAlignment="1">
      <alignment vertical="top"/>
    </xf>
    <xf numFmtId="0" fontId="2" fillId="0" borderId="13" xfId="0" applyFont="1" applyBorder="1" applyAlignment="1">
      <alignment vertical="top"/>
    </xf>
    <xf numFmtId="0" fontId="1" fillId="0" borderId="13" xfId="0" applyFont="1" applyBorder="1" applyAlignment="1">
      <alignment vertical="top"/>
    </xf>
    <xf numFmtId="0" fontId="1" fillId="0" borderId="10" xfId="0" applyFont="1" applyBorder="1" applyAlignment="1">
      <alignment vertical="top"/>
    </xf>
    <xf numFmtId="0" fontId="1" fillId="0" borderId="0" xfId="0" applyFont="1" applyBorder="1" applyAlignment="1" quotePrefix="1">
      <alignment vertical="top"/>
    </xf>
    <xf numFmtId="0" fontId="4" fillId="0" borderId="0" xfId="0" applyFont="1" applyBorder="1" applyAlignment="1">
      <alignment vertical="top"/>
    </xf>
    <xf numFmtId="0" fontId="6" fillId="0" borderId="0" xfId="0" applyFont="1" applyAlignment="1">
      <alignment vertical="top"/>
    </xf>
    <xf numFmtId="193" fontId="2" fillId="0" borderId="0" xfId="42" applyNumberFormat="1" applyFont="1" applyFill="1" applyBorder="1" applyAlignment="1">
      <alignment vertical="top" wrapText="1"/>
    </xf>
    <xf numFmtId="0" fontId="1" fillId="0" borderId="0" xfId="0" applyFont="1" applyFill="1" applyBorder="1" applyAlignment="1" quotePrefix="1">
      <alignment vertical="top"/>
    </xf>
    <xf numFmtId="0" fontId="1" fillId="0" borderId="0" xfId="0" applyFont="1" applyAlignment="1" quotePrefix="1">
      <alignment vertical="top"/>
    </xf>
    <xf numFmtId="0" fontId="1" fillId="0" borderId="0" xfId="0" applyFont="1" applyFill="1" applyAlignment="1" quotePrefix="1">
      <alignment vertical="top"/>
    </xf>
    <xf numFmtId="0" fontId="5" fillId="0" borderId="0" xfId="0" applyFont="1" applyAlignment="1">
      <alignment vertical="top"/>
    </xf>
    <xf numFmtId="0" fontId="1" fillId="0" borderId="0" xfId="0" applyFont="1" applyFill="1" applyBorder="1" applyAlignment="1">
      <alignment horizontal="right" vertical="top"/>
    </xf>
    <xf numFmtId="0" fontId="1" fillId="0" borderId="0" xfId="0" applyFont="1" applyAlignment="1">
      <alignment horizontal="right"/>
    </xf>
    <xf numFmtId="38" fontId="2" fillId="0" borderId="0" xfId="0" applyNumberFormat="1" applyFont="1" applyBorder="1" applyAlignment="1">
      <alignment vertical="top"/>
    </xf>
    <xf numFmtId="40" fontId="2" fillId="0" borderId="14" xfId="0" applyNumberFormat="1" applyFont="1" applyBorder="1" applyAlignment="1">
      <alignment vertical="top"/>
    </xf>
    <xf numFmtId="193" fontId="2" fillId="0" borderId="14" xfId="42" applyNumberFormat="1" applyFont="1" applyBorder="1" applyAlignment="1">
      <alignment horizontal="right" vertical="top"/>
    </xf>
    <xf numFmtId="41" fontId="2" fillId="0" borderId="10" xfId="0" applyNumberFormat="1" applyFont="1" applyBorder="1" applyAlignment="1">
      <alignment horizontal="right" vertical="top"/>
    </xf>
    <xf numFmtId="0" fontId="7" fillId="0" borderId="0" xfId="0" applyFont="1" applyBorder="1" applyAlignment="1">
      <alignment vertical="top"/>
    </xf>
    <xf numFmtId="0" fontId="2" fillId="0" borderId="0" xfId="0" applyFont="1" applyBorder="1" applyAlignment="1">
      <alignment horizontal="right" vertical="top"/>
    </xf>
    <xf numFmtId="15" fontId="1" fillId="0" borderId="0" xfId="0" applyNumberFormat="1" applyFont="1" applyAlignment="1" quotePrefix="1">
      <alignment horizontal="center"/>
    </xf>
    <xf numFmtId="193" fontId="2" fillId="0" borderId="0" xfId="42" applyNumberFormat="1" applyFont="1" applyFill="1" applyBorder="1" applyAlignment="1" quotePrefix="1">
      <alignment horizontal="right" vertical="top"/>
    </xf>
    <xf numFmtId="43" fontId="1" fillId="0" borderId="0" xfId="42" applyNumberFormat="1" applyFont="1" applyAlignment="1">
      <alignment horizontal="right" vertical="top"/>
    </xf>
    <xf numFmtId="41" fontId="2" fillId="0" borderId="0" xfId="42" applyNumberFormat="1" applyFont="1" applyBorder="1" applyAlignment="1">
      <alignment vertical="top"/>
    </xf>
    <xf numFmtId="41" fontId="2" fillId="0" borderId="0" xfId="0" applyNumberFormat="1" applyFont="1" applyFill="1" applyAlignment="1">
      <alignment vertical="top"/>
    </xf>
    <xf numFmtId="41" fontId="2" fillId="0" borderId="11" xfId="42" applyNumberFormat="1" applyFont="1" applyBorder="1" applyAlignment="1">
      <alignment vertical="top"/>
    </xf>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10" xfId="0" applyFont="1" applyFill="1" applyBorder="1" applyAlignment="1">
      <alignment vertical="top"/>
    </xf>
    <xf numFmtId="193" fontId="1" fillId="0" borderId="0" xfId="42" applyNumberFormat="1" applyFont="1" applyFill="1" applyBorder="1" applyAlignment="1">
      <alignment horizontal="right" vertical="top"/>
    </xf>
    <xf numFmtId="214" fontId="1" fillId="0" borderId="0" xfId="42" applyNumberFormat="1" applyFont="1" applyFill="1" applyBorder="1" applyAlignment="1">
      <alignment horizontal="right" vertical="top"/>
    </xf>
    <xf numFmtId="214" fontId="1" fillId="0" borderId="0" xfId="42" applyNumberFormat="1" applyFont="1" applyFill="1" applyBorder="1" applyAlignment="1" quotePrefix="1">
      <alignment horizontal="right" vertical="top"/>
    </xf>
    <xf numFmtId="43" fontId="2" fillId="0" borderId="14" xfId="42" applyFont="1" applyBorder="1" applyAlignment="1" quotePrefix="1">
      <alignment horizontal="right" vertical="top"/>
    </xf>
    <xf numFmtId="43" fontId="2" fillId="0" borderId="0" xfId="42" applyFont="1" applyFill="1" applyBorder="1" applyAlignment="1">
      <alignment horizontal="right" vertical="top"/>
    </xf>
    <xf numFmtId="43" fontId="2" fillId="0" borderId="14" xfId="42" applyFont="1" applyFill="1" applyBorder="1" applyAlignment="1">
      <alignment horizontal="right" vertical="top"/>
    </xf>
    <xf numFmtId="215" fontId="2" fillId="0" borderId="0" xfId="42" applyNumberFormat="1" applyFont="1" applyAlignment="1">
      <alignment vertical="top"/>
    </xf>
    <xf numFmtId="41" fontId="2" fillId="0" borderId="0" xfId="42" applyNumberFormat="1" applyFont="1" applyBorder="1" applyAlignment="1">
      <alignment horizontal="right" vertical="top"/>
    </xf>
    <xf numFmtId="41" fontId="2" fillId="0" borderId="0" xfId="42" applyNumberFormat="1" applyFont="1" applyFill="1" applyBorder="1" applyAlignment="1">
      <alignment horizontal="right" vertical="top"/>
    </xf>
    <xf numFmtId="41" fontId="2" fillId="0" borderId="11" xfId="42" applyNumberFormat="1" applyFont="1" applyBorder="1" applyAlignment="1">
      <alignment horizontal="right" vertical="top"/>
    </xf>
    <xf numFmtId="0" fontId="6" fillId="0" borderId="0" xfId="0" applyFont="1" applyFill="1" applyAlignment="1">
      <alignment vertical="top"/>
    </xf>
    <xf numFmtId="0" fontId="2" fillId="0" borderId="0" xfId="0" applyNumberFormat="1" applyFont="1" applyFill="1" applyAlignment="1">
      <alignment horizontal="left" vertical="top"/>
    </xf>
    <xf numFmtId="43" fontId="1" fillId="0" borderId="0" xfId="42" applyFont="1" applyFill="1" applyAlignment="1">
      <alignment horizontal="right" vertical="top"/>
    </xf>
    <xf numFmtId="39" fontId="2" fillId="0" borderId="0" xfId="59" applyNumberFormat="1" applyFont="1" applyFill="1" applyAlignment="1">
      <alignment horizontal="right" vertical="top"/>
    </xf>
    <xf numFmtId="0" fontId="2" fillId="0" borderId="0" xfId="0" applyFont="1" applyFill="1" applyAlignment="1">
      <alignment horizontal="left" vertical="top"/>
    </xf>
    <xf numFmtId="0" fontId="1" fillId="0" borderId="0" xfId="0" applyFont="1" applyFill="1" applyBorder="1" applyAlignment="1" quotePrefix="1">
      <alignment horizontal="right" vertical="top"/>
    </xf>
    <xf numFmtId="193" fontId="2" fillId="0" borderId="0" xfId="42" applyNumberFormat="1" applyFont="1" applyFill="1" applyBorder="1" applyAlignment="1">
      <alignment horizontal="justify" vertical="top"/>
    </xf>
    <xf numFmtId="193" fontId="2" fillId="0" borderId="0" xfId="42" applyNumberFormat="1" applyFont="1" applyFill="1" applyAlignment="1">
      <alignment horizontal="right" vertical="top"/>
    </xf>
    <xf numFmtId="193" fontId="2" fillId="0" borderId="11" xfId="42" applyNumberFormat="1" applyFont="1" applyFill="1" applyBorder="1" applyAlignment="1">
      <alignment horizontal="justify" vertical="top"/>
    </xf>
    <xf numFmtId="0" fontId="2" fillId="0" borderId="0" xfId="0" applyFont="1" applyFill="1" applyAlignment="1">
      <alignment horizontal="right" vertical="top"/>
    </xf>
    <xf numFmtId="0" fontId="8" fillId="0" borderId="0" xfId="0" applyFont="1" applyAlignment="1">
      <alignment/>
    </xf>
    <xf numFmtId="0" fontId="2" fillId="0" borderId="0" xfId="0" applyFont="1" applyFill="1" applyAlignment="1">
      <alignment horizontal="left" vertical="top" wrapText="1"/>
    </xf>
    <xf numFmtId="193" fontId="2" fillId="0" borderId="0" xfId="0" applyNumberFormat="1" applyFont="1" applyFill="1" applyAlignment="1">
      <alignment horizontal="left" vertical="top" wrapText="1"/>
    </xf>
    <xf numFmtId="0" fontId="2" fillId="0" borderId="0" xfId="0" applyNumberFormat="1" applyFont="1" applyFill="1" applyAlignment="1">
      <alignment vertical="top" wrapText="1"/>
    </xf>
    <xf numFmtId="37" fontId="2" fillId="0" borderId="14" xfId="0" applyNumberFormat="1" applyFont="1" applyFill="1" applyBorder="1" applyAlignment="1">
      <alignment vertical="top"/>
    </xf>
    <xf numFmtId="209" fontId="2" fillId="0" borderId="15" xfId="0" applyNumberFormat="1" applyFont="1" applyFill="1" applyBorder="1" applyAlignment="1">
      <alignment vertical="top"/>
    </xf>
    <xf numFmtId="193" fontId="2" fillId="0" borderId="0" xfId="0" applyNumberFormat="1" applyFont="1" applyAlignment="1">
      <alignment vertical="top"/>
    </xf>
    <xf numFmtId="193" fontId="1" fillId="0" borderId="10" xfId="42" applyNumberFormat="1" applyFont="1" applyBorder="1" applyAlignment="1">
      <alignment horizontal="right" vertical="top"/>
    </xf>
    <xf numFmtId="37" fontId="2" fillId="0" borderId="0" xfId="0" applyNumberFormat="1" applyFont="1" applyAlignment="1">
      <alignment horizontal="justify" vertical="top"/>
    </xf>
    <xf numFmtId="38" fontId="2" fillId="0" borderId="10" xfId="0" applyNumberFormat="1" applyFont="1" applyBorder="1" applyAlignment="1">
      <alignment vertical="top"/>
    </xf>
    <xf numFmtId="193" fontId="2" fillId="0" borderId="0" xfId="0" applyNumberFormat="1" applyFont="1" applyBorder="1" applyAlignment="1">
      <alignment vertical="top"/>
    </xf>
    <xf numFmtId="2" fontId="2" fillId="0" borderId="14" xfId="0" applyNumberFormat="1" applyFont="1" applyFill="1" applyBorder="1" applyAlignment="1">
      <alignment vertical="top"/>
    </xf>
    <xf numFmtId="0" fontId="2" fillId="0" borderId="0" xfId="0" applyFont="1" applyAlignment="1">
      <alignment/>
    </xf>
    <xf numFmtId="215" fontId="2" fillId="0" borderId="14" xfId="42" applyNumberFormat="1" applyFont="1" applyBorder="1" applyAlignment="1">
      <alignment vertical="top"/>
    </xf>
    <xf numFmtId="193" fontId="2" fillId="0" borderId="0" xfId="42" applyNumberFormat="1" applyFont="1" applyFill="1" applyAlignment="1" quotePrefix="1">
      <alignment horizontal="right" vertical="top"/>
    </xf>
    <xf numFmtId="41" fontId="2" fillId="0" borderId="0" xfId="0" applyNumberFormat="1" applyFont="1" applyBorder="1" applyAlignment="1">
      <alignment vertical="top"/>
    </xf>
    <xf numFmtId="40" fontId="2" fillId="0" borderId="0" xfId="0" applyNumberFormat="1" applyFont="1" applyBorder="1" applyAlignment="1">
      <alignment vertical="top"/>
    </xf>
    <xf numFmtId="37" fontId="2" fillId="0" borderId="0" xfId="0" applyNumberFormat="1" applyFont="1" applyFill="1" applyAlignment="1">
      <alignment horizontal="right" vertical="top"/>
    </xf>
    <xf numFmtId="0" fontId="2" fillId="0" borderId="0" xfId="0" applyFont="1" applyBorder="1" applyAlignment="1">
      <alignment horizontal="right" vertical="justify" wrapText="1"/>
    </xf>
    <xf numFmtId="0" fontId="1" fillId="0" borderId="0" xfId="0" applyFont="1" applyAlignment="1">
      <alignment horizontal="right" vertical="justify" wrapText="1"/>
    </xf>
    <xf numFmtId="0" fontId="2" fillId="0" borderId="11" xfId="0" applyFont="1" applyBorder="1" applyAlignment="1">
      <alignment horizontal="right" vertical="justify" wrapText="1"/>
    </xf>
    <xf numFmtId="40" fontId="2" fillId="0" borderId="0" xfId="0" applyNumberFormat="1" applyFont="1" applyBorder="1" applyAlignment="1">
      <alignment horizontal="justify" vertical="top"/>
    </xf>
    <xf numFmtId="0" fontId="2" fillId="0" borderId="12" xfId="0" applyFont="1" applyBorder="1" applyAlignment="1">
      <alignment horizontal="left" vertical="justify" wrapText="1"/>
    </xf>
    <xf numFmtId="38" fontId="2" fillId="0" borderId="12" xfId="0" applyNumberFormat="1" applyFont="1" applyBorder="1" applyAlignment="1">
      <alignment horizontal="right" vertical="justify" wrapText="1"/>
    </xf>
    <xf numFmtId="0" fontId="2" fillId="0" borderId="12" xfId="0" applyFont="1" applyBorder="1" applyAlignment="1">
      <alignment horizontal="right" vertical="justify" wrapText="1"/>
    </xf>
    <xf numFmtId="2" fontId="2" fillId="0" borderId="12" xfId="0" applyNumberFormat="1" applyFont="1" applyBorder="1" applyAlignment="1">
      <alignment horizontal="left" vertical="justify" wrapText="1"/>
    </xf>
    <xf numFmtId="0" fontId="1" fillId="0" borderId="12" xfId="0" applyFont="1" applyFill="1" applyBorder="1" applyAlignment="1">
      <alignment horizontal="justify" vertical="justify" wrapText="1"/>
    </xf>
    <xf numFmtId="43" fontId="2" fillId="0" borderId="0" xfId="42" applyFont="1" applyFill="1" applyBorder="1" applyAlignment="1">
      <alignment vertical="top"/>
    </xf>
    <xf numFmtId="0" fontId="2" fillId="0" borderId="0" xfId="0" applyNumberFormat="1" applyFont="1" applyFill="1" applyAlignment="1" applyProtection="1">
      <alignment horizontal="left" vertical="top"/>
      <protection locked="0"/>
    </xf>
    <xf numFmtId="0" fontId="2" fillId="0" borderId="0" xfId="0" applyFont="1" applyFill="1" applyAlignment="1">
      <alignment horizontal="left" vertical="top" shrinkToFit="1"/>
    </xf>
    <xf numFmtId="38" fontId="2" fillId="0" borderId="0" xfId="0" applyNumberFormat="1" applyFont="1" applyFill="1" applyAlignment="1">
      <alignment horizontal="right" vertical="top"/>
    </xf>
    <xf numFmtId="0" fontId="2" fillId="0" borderId="0" xfId="0" applyFont="1" applyFill="1" applyAlignment="1">
      <alignment horizontal="justify" vertical="top"/>
    </xf>
    <xf numFmtId="0" fontId="2" fillId="0" borderId="0" xfId="0" applyNumberFormat="1" applyFont="1" applyFill="1" applyAlignment="1">
      <alignment horizontal="left" vertical="top" wrapText="1"/>
    </xf>
    <xf numFmtId="0" fontId="2" fillId="0" borderId="0" xfId="0" applyFont="1" applyFill="1" applyAlignment="1">
      <alignment horizontal="justify" vertical="top" wrapText="1"/>
    </xf>
    <xf numFmtId="0" fontId="1" fillId="0" borderId="0" xfId="0" applyFont="1" applyBorder="1" applyAlignment="1">
      <alignment horizontal="justify" vertical="top"/>
    </xf>
    <xf numFmtId="0" fontId="2" fillId="0" borderId="0" xfId="0" applyFont="1" applyBorder="1" applyAlignment="1">
      <alignment horizontal="justify" vertical="top"/>
    </xf>
    <xf numFmtId="0" fontId="2" fillId="0" borderId="0" xfId="0" applyFont="1" applyFill="1" applyAlignment="1">
      <alignment horizontal="justify" vertical="justify" wrapText="1"/>
    </xf>
    <xf numFmtId="0" fontId="2" fillId="0" borderId="0" xfId="0" applyFont="1" applyFill="1" applyBorder="1" applyAlignment="1">
      <alignment horizontal="justify" vertical="justify" wrapText="1"/>
    </xf>
    <xf numFmtId="0" fontId="1" fillId="0" borderId="0" xfId="0" applyFont="1" applyBorder="1" applyAlignment="1">
      <alignment horizontal="right" vertical="justify" wrapText="1"/>
    </xf>
    <xf numFmtId="0" fontId="2" fillId="0" borderId="0" xfId="0" applyFont="1" applyAlignment="1">
      <alignment horizontal="justify" vertical="top" wrapText="1"/>
    </xf>
    <xf numFmtId="0" fontId="2" fillId="0" borderId="0" xfId="0" applyFont="1" applyFill="1" applyBorder="1" applyAlignment="1">
      <alignment horizontal="justify" vertical="top"/>
    </xf>
    <xf numFmtId="0" fontId="2" fillId="0" borderId="0" xfId="0" applyFont="1" applyAlignment="1">
      <alignment wrapText="1"/>
    </xf>
    <xf numFmtId="43" fontId="1" fillId="0" borderId="0" xfId="42" applyFont="1" applyFill="1" applyAlignment="1" quotePrefix="1">
      <alignment horizontal="right" vertical="top"/>
    </xf>
    <xf numFmtId="43" fontId="2" fillId="0" borderId="0" xfId="42" applyFont="1" applyFill="1" applyAlignment="1">
      <alignment horizontal="right" vertical="top"/>
    </xf>
    <xf numFmtId="214" fontId="1" fillId="0" borderId="0" xfId="42" applyNumberFormat="1" applyFont="1" applyFill="1" applyAlignment="1" quotePrefix="1">
      <alignment horizontal="right" vertical="top"/>
    </xf>
    <xf numFmtId="0" fontId="0" fillId="0" borderId="0" xfId="0" applyFont="1" applyFill="1" applyAlignment="1" quotePrefix="1">
      <alignment/>
    </xf>
    <xf numFmtId="0" fontId="0" fillId="0" borderId="0" xfId="0" applyFont="1" applyFill="1" applyAlignment="1">
      <alignment horizontal="justify" vertical="justify" wrapText="1"/>
    </xf>
    <xf numFmtId="0" fontId="0" fillId="0" borderId="0" xfId="0" applyFont="1" applyAlignment="1">
      <alignment/>
    </xf>
    <xf numFmtId="0" fontId="0" fillId="0" borderId="0" xfId="0" applyFont="1" applyAlignment="1">
      <alignment horizontal="justify" vertical="justify" wrapText="1"/>
    </xf>
    <xf numFmtId="4" fontId="0" fillId="0" borderId="0" xfId="0" applyNumberFormat="1" applyFont="1" applyAlignment="1">
      <alignment horizontal="justify" vertical="justify" wrapText="1"/>
    </xf>
    <xf numFmtId="0" fontId="0" fillId="0" borderId="0" xfId="0" applyFont="1" applyBorder="1" applyAlignment="1">
      <alignment horizontal="justify" vertical="justify" wrapText="1"/>
    </xf>
    <xf numFmtId="0" fontId="5" fillId="0" borderId="0" xfId="0" applyFont="1" applyFill="1" applyAlignment="1">
      <alignment vertical="top"/>
    </xf>
    <xf numFmtId="0" fontId="0" fillId="0" borderId="0" xfId="0" applyFont="1" applyAlignment="1">
      <alignment horizontal="justify" vertical="top" wrapText="1"/>
    </xf>
    <xf numFmtId="38" fontId="1" fillId="0" borderId="0" xfId="0" applyNumberFormat="1" applyFont="1" applyBorder="1" applyAlignment="1">
      <alignment horizontal="right" vertical="justify" wrapText="1"/>
    </xf>
    <xf numFmtId="0" fontId="1" fillId="0" borderId="0" xfId="0" applyFont="1" applyFill="1" applyBorder="1" applyAlignment="1">
      <alignment horizontal="justify" vertical="justify" wrapText="1"/>
    </xf>
    <xf numFmtId="0" fontId="2" fillId="0" borderId="0" xfId="0" applyFont="1" applyFill="1" applyBorder="1" applyAlignment="1">
      <alignment horizontal="justify" vertical="top" wrapText="1"/>
    </xf>
    <xf numFmtId="43" fontId="2" fillId="0" borderId="0" xfId="42" applyFont="1" applyBorder="1" applyAlignment="1">
      <alignment vertical="top"/>
    </xf>
    <xf numFmtId="0" fontId="1" fillId="0" borderId="0" xfId="0" applyFont="1" applyFill="1" applyBorder="1" applyAlignment="1">
      <alignment horizontal="justify" vertical="top" wrapText="1"/>
    </xf>
    <xf numFmtId="0" fontId="2" fillId="0" borderId="0" xfId="0" applyFont="1" applyFill="1"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right" wrapText="1"/>
    </xf>
    <xf numFmtId="2" fontId="2" fillId="0" borderId="0" xfId="0" applyNumberFormat="1" applyFont="1" applyAlignment="1">
      <alignment horizontal="left" vertical="top"/>
    </xf>
    <xf numFmtId="3" fontId="2" fillId="0" borderId="0" xfId="0" applyNumberFormat="1" applyFont="1" applyAlignment="1">
      <alignment vertical="top"/>
    </xf>
    <xf numFmtId="0" fontId="2" fillId="0" borderId="0" xfId="0" applyFont="1" applyFill="1" applyAlignment="1" quotePrefix="1">
      <alignment horizontal="justify" vertical="top"/>
    </xf>
    <xf numFmtId="0" fontId="11" fillId="0" borderId="0" xfId="0" applyFont="1" applyFill="1" applyAlignment="1">
      <alignment horizontal="justify" vertical="top"/>
    </xf>
    <xf numFmtId="193" fontId="2" fillId="0" borderId="16" xfId="42" applyNumberFormat="1" applyFont="1" applyFill="1" applyBorder="1" applyAlignment="1">
      <alignment horizontal="right" vertical="top"/>
    </xf>
    <xf numFmtId="193" fontId="2" fillId="0" borderId="17" xfId="42" applyNumberFormat="1" applyFont="1" applyFill="1" applyBorder="1" applyAlignment="1">
      <alignment horizontal="right" vertical="top"/>
    </xf>
    <xf numFmtId="0" fontId="2" fillId="0" borderId="0" xfId="0" applyNumberFormat="1" applyFont="1" applyFill="1" applyAlignment="1">
      <alignment horizontal="justify" vertical="top"/>
    </xf>
    <xf numFmtId="0" fontId="0" fillId="0" borderId="0" xfId="0" applyFont="1" applyAlignment="1">
      <alignment horizontal="justify" vertical="top"/>
    </xf>
    <xf numFmtId="38" fontId="2" fillId="0" borderId="0" xfId="0" applyNumberFormat="1" applyFont="1" applyAlignment="1">
      <alignment horizontal="right" wrapText="1"/>
    </xf>
    <xf numFmtId="38" fontId="2" fillId="0" borderId="11" xfId="0" applyNumberFormat="1" applyFont="1" applyBorder="1" applyAlignment="1">
      <alignment wrapText="1"/>
    </xf>
    <xf numFmtId="41" fontId="2" fillId="0" borderId="0" xfId="0" applyNumberFormat="1" applyFont="1" applyAlignment="1">
      <alignment horizontal="right" wrapText="1"/>
    </xf>
    <xf numFmtId="38" fontId="2" fillId="0" borderId="0" xfId="42" applyNumberFormat="1" applyFont="1" applyFill="1" applyBorder="1" applyAlignment="1" quotePrefix="1">
      <alignment horizontal="right" vertical="top"/>
    </xf>
    <xf numFmtId="38" fontId="2" fillId="0" borderId="10" xfId="42" applyNumberFormat="1" applyFont="1" applyFill="1" applyBorder="1" applyAlignment="1" quotePrefix="1">
      <alignment horizontal="right" vertical="top"/>
    </xf>
    <xf numFmtId="38" fontId="2" fillId="0" borderId="11" xfId="42" applyNumberFormat="1" applyFont="1" applyFill="1" applyBorder="1" applyAlignment="1" quotePrefix="1">
      <alignment horizontal="right" vertical="top"/>
    </xf>
    <xf numFmtId="38" fontId="2" fillId="0" borderId="0" xfId="0" applyNumberFormat="1" applyFont="1" applyFill="1" applyAlignment="1">
      <alignment vertical="top"/>
    </xf>
    <xf numFmtId="38" fontId="2" fillId="0" borderId="11" xfId="42" applyNumberFormat="1" applyFont="1" applyFill="1" applyBorder="1" applyAlignment="1">
      <alignment horizontal="right" vertical="top" wrapText="1"/>
    </xf>
    <xf numFmtId="38" fontId="2" fillId="0" borderId="11" xfId="42" applyNumberFormat="1" applyFont="1" applyFill="1" applyBorder="1" applyAlignment="1">
      <alignment vertical="top" wrapText="1"/>
    </xf>
    <xf numFmtId="0" fontId="1" fillId="0" borderId="0" xfId="0" applyFont="1" applyAlignment="1">
      <alignment horizontal="center" vertical="top"/>
    </xf>
    <xf numFmtId="0" fontId="2" fillId="0" borderId="0" xfId="0" applyFont="1" applyFill="1" applyAlignment="1">
      <alignment horizontal="justify" vertical="top"/>
    </xf>
    <xf numFmtId="0" fontId="2" fillId="0" borderId="0" xfId="0" applyFont="1" applyAlignment="1">
      <alignment vertical="top" wrapText="1"/>
    </xf>
    <xf numFmtId="0" fontId="0" fillId="0" borderId="0" xfId="0" applyAlignment="1">
      <alignment vertical="top" wrapText="1"/>
    </xf>
    <xf numFmtId="43" fontId="1" fillId="0" borderId="0" xfId="42" applyNumberFormat="1" applyFont="1" applyAlignment="1">
      <alignment horizontal="left" vertical="top" wrapText="1"/>
    </xf>
    <xf numFmtId="43" fontId="0" fillId="0" borderId="0" xfId="0" applyNumberFormat="1" applyAlignment="1">
      <alignment horizontal="left" vertical="top" wrapText="1"/>
    </xf>
    <xf numFmtId="0" fontId="2" fillId="0" borderId="0" xfId="0" applyFont="1" applyAlignment="1">
      <alignment horizontal="justify" vertical="top"/>
    </xf>
    <xf numFmtId="0" fontId="2" fillId="0" borderId="0" xfId="0" applyFont="1" applyFill="1" applyBorder="1" applyAlignment="1">
      <alignment horizontal="justify" vertical="top"/>
    </xf>
    <xf numFmtId="0" fontId="2" fillId="0" borderId="0" xfId="0" applyFont="1" applyAlignment="1">
      <alignment wrapText="1"/>
    </xf>
    <xf numFmtId="0" fontId="2" fillId="0" borderId="0" xfId="0" applyFont="1" applyAlignment="1">
      <alignment horizontal="justify" wrapText="1"/>
    </xf>
    <xf numFmtId="0" fontId="1" fillId="0" borderId="0" xfId="0" applyFont="1" applyAlignment="1">
      <alignment wrapText="1"/>
    </xf>
    <xf numFmtId="0" fontId="2" fillId="0" borderId="0" xfId="0" applyFont="1" applyBorder="1" applyAlignment="1">
      <alignment horizontal="justify" vertical="top"/>
    </xf>
    <xf numFmtId="0" fontId="1" fillId="0"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0" xfId="0" applyFont="1" applyFill="1" applyAlignment="1">
      <alignment/>
    </xf>
    <xf numFmtId="0" fontId="0" fillId="0" borderId="0" xfId="0" applyAlignment="1">
      <alignment/>
    </xf>
    <xf numFmtId="0" fontId="2" fillId="0" borderId="0" xfId="0" applyFont="1" applyAlignment="1">
      <alignment/>
    </xf>
    <xf numFmtId="0" fontId="1" fillId="0" borderId="0" xfId="0" applyFont="1" applyFill="1" applyBorder="1" applyAlignment="1">
      <alignment horizontal="justify" vertical="justify" wrapText="1"/>
    </xf>
    <xf numFmtId="38" fontId="2" fillId="0" borderId="0" xfId="0" applyNumberFormat="1" applyFont="1" applyBorder="1" applyAlignment="1">
      <alignment horizontal="right" vertical="justify" wrapText="1"/>
    </xf>
    <xf numFmtId="0" fontId="5" fillId="0" borderId="0" xfId="0" applyFont="1" applyAlignment="1">
      <alignment horizontal="justify" vertical="top" wrapText="1"/>
    </xf>
    <xf numFmtId="0" fontId="0" fillId="0" borderId="0" xfId="0" applyFont="1" applyAlignment="1">
      <alignment horizontal="justify" vertical="top" wrapText="1"/>
    </xf>
    <xf numFmtId="0" fontId="2" fillId="0" borderId="10" xfId="0" applyFont="1" applyFill="1" applyBorder="1" applyAlignment="1">
      <alignment horizontal="justify" vertical="justify" wrapText="1"/>
    </xf>
    <xf numFmtId="0" fontId="2" fillId="0" borderId="10" xfId="0" applyFont="1" applyBorder="1" applyAlignment="1">
      <alignment horizontal="left" vertical="justify" wrapText="1"/>
    </xf>
    <xf numFmtId="38" fontId="2" fillId="0" borderId="10" xfId="0" applyNumberFormat="1" applyFont="1" applyBorder="1" applyAlignment="1">
      <alignment horizontal="right" vertical="justify" wrapText="1"/>
    </xf>
    <xf numFmtId="0" fontId="1" fillId="0" borderId="11" xfId="0" applyFont="1" applyFill="1" applyBorder="1" applyAlignment="1">
      <alignment horizontal="justify" vertical="justify" wrapText="1"/>
    </xf>
    <xf numFmtId="0" fontId="2" fillId="0" borderId="11" xfId="0" applyFont="1" applyBorder="1" applyAlignment="1">
      <alignment horizontal="justify" vertical="justify" wrapText="1"/>
    </xf>
    <xf numFmtId="0" fontId="2"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 fillId="0" borderId="0" xfId="0" applyFont="1" applyAlignment="1">
      <alignment horizontal="justify" vertical="justify" wrapText="1"/>
    </xf>
    <xf numFmtId="0" fontId="2" fillId="0" borderId="0" xfId="0" applyFont="1" applyFill="1" applyBorder="1" applyAlignment="1">
      <alignment horizontal="justify" vertical="justify" wrapText="1"/>
    </xf>
    <xf numFmtId="38" fontId="2" fillId="0" borderId="11" xfId="0" applyNumberFormat="1" applyFont="1" applyBorder="1" applyAlignment="1">
      <alignment horizontal="right" vertical="justify" wrapText="1"/>
    </xf>
    <xf numFmtId="0" fontId="0" fillId="0" borderId="11" xfId="0" applyFont="1" applyBorder="1" applyAlignment="1">
      <alignment horizontal="right"/>
    </xf>
    <xf numFmtId="0" fontId="2" fillId="0" borderId="0" xfId="0" applyFont="1" applyAlignment="1">
      <alignment horizontal="justify" vertical="top" wrapText="1"/>
    </xf>
    <xf numFmtId="0" fontId="1" fillId="0" borderId="0" xfId="0" applyFont="1" applyBorder="1" applyAlignment="1">
      <alignment horizontal="justify" vertical="top"/>
    </xf>
    <xf numFmtId="0" fontId="1" fillId="0" borderId="10" xfId="0" applyFont="1" applyBorder="1" applyAlignment="1">
      <alignment horizontal="justify" vertical="top"/>
    </xf>
    <xf numFmtId="0" fontId="2" fillId="0" borderId="0" xfId="0" applyNumberFormat="1" applyFont="1" applyFill="1" applyAlignment="1">
      <alignment horizontal="justify" vertical="top"/>
    </xf>
    <xf numFmtId="0" fontId="0" fillId="0" borderId="0" xfId="0" applyFont="1" applyAlignment="1">
      <alignment horizontal="justify" vertical="top"/>
    </xf>
    <xf numFmtId="0" fontId="2" fillId="0" borderId="0" xfId="0" applyFont="1" applyFill="1" applyAlignment="1">
      <alignment horizontal="justify" vertical="top" wrapText="1"/>
    </xf>
    <xf numFmtId="49" fontId="2" fillId="0" borderId="0" xfId="0" applyNumberFormat="1" applyFont="1" applyFill="1" applyAlignment="1">
      <alignment horizontal="left" vertical="top"/>
    </xf>
    <xf numFmtId="0" fontId="1"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1" fillId="0" borderId="0" xfId="0" applyFont="1" applyBorder="1" applyAlignment="1">
      <alignment horizontal="right" vertical="justify" wrapText="1"/>
    </xf>
    <xf numFmtId="0" fontId="11" fillId="0" borderId="0" xfId="0" applyFont="1" applyFill="1" applyAlignment="1">
      <alignment horizontal="justify" vertical="top"/>
    </xf>
    <xf numFmtId="0" fontId="2" fillId="0" borderId="0" xfId="0" applyFont="1" applyFill="1" applyAlignment="1">
      <alignment horizontal="justify" vertical="justify" wrapText="1"/>
    </xf>
    <xf numFmtId="0" fontId="0" fillId="0" borderId="0" xfId="0" applyFont="1" applyAlignment="1">
      <alignment horizontal="justify" vertical="justify" wrapText="1"/>
    </xf>
    <xf numFmtId="0" fontId="1" fillId="0" borderId="0" xfId="0" applyFont="1" applyFill="1" applyBorder="1" applyAlignment="1">
      <alignment horizontal="left" vertical="justify" wrapText="1"/>
    </xf>
    <xf numFmtId="0" fontId="1" fillId="0" borderId="0" xfId="0" applyFont="1" applyBorder="1" applyAlignment="1">
      <alignment horizontal="left" vertical="justify" wrapText="1"/>
    </xf>
    <xf numFmtId="0" fontId="2" fillId="0" borderId="0" xfId="0" applyFont="1" applyBorder="1" applyAlignment="1">
      <alignment horizontal="left" vertical="justify" wrapText="1"/>
    </xf>
    <xf numFmtId="2" fontId="2" fillId="0" borderId="0" xfId="0" applyNumberFormat="1" applyFont="1" applyBorder="1" applyAlignment="1">
      <alignment horizontal="justify" vertical="justify" wrapText="1"/>
    </xf>
    <xf numFmtId="2" fontId="1" fillId="0" borderId="0" xfId="0" applyNumberFormat="1" applyFont="1" applyBorder="1" applyAlignment="1">
      <alignment horizontal="left" vertical="justify" wrapText="1"/>
    </xf>
    <xf numFmtId="0" fontId="0" fillId="0" borderId="0" xfId="0" applyAlignment="1">
      <alignment horizontal="left" vertical="justify" wrapText="1"/>
    </xf>
    <xf numFmtId="0" fontId="2"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1" fillId="0" borderId="0" xfId="0" applyFont="1" applyFill="1" applyAlignment="1">
      <alignment horizontal="center" vertical="top" wrapText="1"/>
    </xf>
    <xf numFmtId="0" fontId="0" fillId="0" borderId="0" xfId="0" applyFont="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1123950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1143000</xdr:colOff>
      <xdr:row>4</xdr:row>
      <xdr:rowOff>9525</xdr:rowOff>
    </xdr:to>
    <xdr:pic>
      <xdr:nvPicPr>
        <xdr:cNvPr id="1" name="Picture 7"/>
        <xdr:cNvPicPr preferRelativeResize="1">
          <a:picLocks noChangeAspect="1"/>
        </xdr:cNvPicPr>
      </xdr:nvPicPr>
      <xdr:blipFill>
        <a:blip r:embed="rId1"/>
        <a:stretch>
          <a:fillRect/>
        </a:stretch>
      </xdr:blipFill>
      <xdr:spPr>
        <a:xfrm>
          <a:off x="38100" y="57150"/>
          <a:ext cx="13620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104775</xdr:rowOff>
    </xdr:to>
    <xdr:pic>
      <xdr:nvPicPr>
        <xdr:cNvPr id="1" name="Picture 2"/>
        <xdr:cNvPicPr preferRelativeResize="1">
          <a:picLocks noChangeAspect="1"/>
        </xdr:cNvPicPr>
      </xdr:nvPicPr>
      <xdr:blipFill>
        <a:blip r:embed="rId1"/>
        <a:stretch>
          <a:fillRect/>
        </a:stretch>
      </xdr:blipFill>
      <xdr:spPr>
        <a:xfrm>
          <a:off x="0" y="0"/>
          <a:ext cx="140017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104775</xdr:rowOff>
    </xdr:to>
    <xdr:pic>
      <xdr:nvPicPr>
        <xdr:cNvPr id="1" name="Picture 3"/>
        <xdr:cNvPicPr preferRelativeResize="1">
          <a:picLocks noChangeAspect="1"/>
        </xdr:cNvPicPr>
      </xdr:nvPicPr>
      <xdr:blipFill>
        <a:blip r:embed="rId1"/>
        <a:stretch>
          <a:fillRect/>
        </a:stretch>
      </xdr:blipFill>
      <xdr:spPr>
        <a:xfrm>
          <a:off x="0" y="0"/>
          <a:ext cx="140017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3</xdr:col>
      <xdr:colOff>609600</xdr:colOff>
      <xdr:row>4</xdr:row>
      <xdr:rowOff>9525</xdr:rowOff>
    </xdr:to>
    <xdr:pic>
      <xdr:nvPicPr>
        <xdr:cNvPr id="1" name="Picture 2"/>
        <xdr:cNvPicPr preferRelativeResize="1">
          <a:picLocks noChangeAspect="1"/>
        </xdr:cNvPicPr>
      </xdr:nvPicPr>
      <xdr:blipFill>
        <a:blip r:embed="rId1"/>
        <a:stretch>
          <a:fillRect/>
        </a:stretch>
      </xdr:blipFill>
      <xdr:spPr>
        <a:xfrm>
          <a:off x="28575" y="57150"/>
          <a:ext cx="13811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58"/>
  <sheetViews>
    <sheetView zoomScale="150" zoomScaleNormal="150" zoomScaleSheetLayoutView="100" zoomScalePageLayoutView="0" workbookViewId="0" topLeftCell="A11">
      <selection activeCell="D34" sqref="D34"/>
    </sheetView>
  </sheetViews>
  <sheetFormatPr defaultColWidth="9.140625" defaultRowHeight="12.75"/>
  <cols>
    <col min="1" max="1" width="4.140625" style="2" customWidth="1"/>
    <col min="2" max="2" width="24.421875" style="2" customWidth="1"/>
    <col min="3" max="3" width="6.140625" style="2" customWidth="1"/>
    <col min="4" max="4" width="12.7109375" style="2" customWidth="1"/>
    <col min="5" max="5" width="13.421875" style="2" customWidth="1"/>
    <col min="6" max="6" width="2.140625" style="2" customWidth="1"/>
    <col min="7" max="7" width="12.7109375" style="2" customWidth="1"/>
    <col min="8" max="8" width="14.140625" style="2" customWidth="1"/>
    <col min="9" max="16384" width="9.140625" style="2" customWidth="1"/>
  </cols>
  <sheetData>
    <row r="5" ht="15.75">
      <c r="A5" s="27" t="s">
        <v>131</v>
      </c>
    </row>
    <row r="6" ht="12.75">
      <c r="A6" s="1"/>
    </row>
    <row r="7" ht="12.75">
      <c r="A7" s="1" t="s">
        <v>47</v>
      </c>
    </row>
    <row r="8" ht="12.75">
      <c r="A8" s="1" t="s">
        <v>108</v>
      </c>
    </row>
    <row r="9" ht="12.75">
      <c r="A9" s="2" t="s">
        <v>136</v>
      </c>
    </row>
    <row r="11" spans="4:8" ht="12.75">
      <c r="D11" s="179" t="s">
        <v>243</v>
      </c>
      <c r="E11" s="179"/>
      <c r="G11" s="179" t="s">
        <v>244</v>
      </c>
      <c r="H11" s="179"/>
    </row>
    <row r="12" spans="4:8" ht="12.75">
      <c r="D12" s="3"/>
      <c r="E12" s="4" t="s">
        <v>232</v>
      </c>
      <c r="F12" s="3"/>
      <c r="G12" s="3"/>
      <c r="H12" s="4"/>
    </row>
    <row r="13" spans="4:8" ht="12.75">
      <c r="D13" s="4" t="s">
        <v>132</v>
      </c>
      <c r="E13" s="4" t="s">
        <v>152</v>
      </c>
      <c r="F13" s="3"/>
      <c r="G13" s="49" t="s">
        <v>21</v>
      </c>
      <c r="H13" s="4" t="str">
        <f>G13</f>
        <v>3 months</v>
      </c>
    </row>
    <row r="14" spans="4:8" ht="12.75">
      <c r="D14" s="4" t="s">
        <v>160</v>
      </c>
      <c r="E14" s="31" t="s">
        <v>233</v>
      </c>
      <c r="F14" s="3"/>
      <c r="G14" s="49" t="s">
        <v>246</v>
      </c>
      <c r="H14" s="4" t="str">
        <f>G14</f>
        <v>Cumulative</v>
      </c>
    </row>
    <row r="15" spans="4:8" ht="12.75">
      <c r="D15" s="5" t="s">
        <v>45</v>
      </c>
      <c r="E15" s="5" t="s">
        <v>36</v>
      </c>
      <c r="F15" s="3"/>
      <c r="G15" s="5" t="str">
        <f>D15</f>
        <v>31 Dec 2010</v>
      </c>
      <c r="H15" s="5" t="str">
        <f>E15</f>
        <v>31 Dec 2009</v>
      </c>
    </row>
    <row r="16" spans="3:8" ht="12.75">
      <c r="C16" s="1" t="s">
        <v>183</v>
      </c>
      <c r="D16" s="5" t="s">
        <v>133</v>
      </c>
      <c r="E16" s="5" t="s">
        <v>133</v>
      </c>
      <c r="G16" s="5" t="s">
        <v>133</v>
      </c>
      <c r="H16" s="5" t="s">
        <v>133</v>
      </c>
    </row>
    <row r="18" spans="1:8" ht="12.75">
      <c r="A18" s="2" t="s">
        <v>134</v>
      </c>
      <c r="D18" s="16">
        <v>29167</v>
      </c>
      <c r="E18" s="16">
        <v>20337</v>
      </c>
      <c r="G18" s="16">
        <v>29167</v>
      </c>
      <c r="H18" s="16">
        <v>20337</v>
      </c>
    </row>
    <row r="19" spans="4:8" ht="12.75">
      <c r="D19" s="28"/>
      <c r="E19" s="28"/>
      <c r="F19" s="29"/>
      <c r="G19" s="28"/>
      <c r="H19" s="28"/>
    </row>
    <row r="20" spans="1:8" ht="12.75">
      <c r="A20" s="2" t="s">
        <v>95</v>
      </c>
      <c r="D20" s="16">
        <v>-22079</v>
      </c>
      <c r="E20" s="16">
        <v>-14210</v>
      </c>
      <c r="F20" s="29"/>
      <c r="G20" s="16">
        <v>-22079</v>
      </c>
      <c r="H20" s="16">
        <v>-14210</v>
      </c>
    </row>
    <row r="21" spans="4:8" ht="12.75">
      <c r="D21" s="24"/>
      <c r="E21" s="24"/>
      <c r="F21" s="29"/>
      <c r="G21" s="24"/>
      <c r="H21" s="24"/>
    </row>
    <row r="22" spans="1:8" ht="12.75">
      <c r="A22" s="2" t="s">
        <v>137</v>
      </c>
      <c r="D22" s="16">
        <f>SUM(D18:D21)</f>
        <v>7088</v>
      </c>
      <c r="E22" s="16">
        <f>SUM(E18:E21)</f>
        <v>6127</v>
      </c>
      <c r="F22" s="29"/>
      <c r="G22" s="16">
        <f>SUM(G18:G21)</f>
        <v>7088</v>
      </c>
      <c r="H22" s="16">
        <f>SUM(H18:H21)</f>
        <v>6127</v>
      </c>
    </row>
    <row r="23" spans="4:8" ht="12.75">
      <c r="D23" s="28"/>
      <c r="E23" s="28"/>
      <c r="F23" s="29"/>
      <c r="G23" s="28"/>
      <c r="H23" s="28"/>
    </row>
    <row r="24" spans="1:8" ht="12.75">
      <c r="A24" s="2" t="s">
        <v>122</v>
      </c>
      <c r="D24" s="16">
        <v>611</v>
      </c>
      <c r="E24" s="16">
        <v>389</v>
      </c>
      <c r="F24" s="29"/>
      <c r="G24" s="16">
        <v>611</v>
      </c>
      <c r="H24" s="16">
        <v>389</v>
      </c>
    </row>
    <row r="25" spans="4:8" ht="12.75">
      <c r="D25" s="28"/>
      <c r="E25" s="28"/>
      <c r="F25" s="29"/>
      <c r="G25" s="28"/>
      <c r="H25" s="28"/>
    </row>
    <row r="26" spans="1:8" ht="12.75">
      <c r="A26" s="2" t="s">
        <v>175</v>
      </c>
      <c r="D26" s="16">
        <v>-664</v>
      </c>
      <c r="E26" s="16">
        <v>-511</v>
      </c>
      <c r="F26" s="29"/>
      <c r="G26" s="16">
        <v>-664</v>
      </c>
      <c r="H26" s="16">
        <v>-511</v>
      </c>
    </row>
    <row r="27" spans="4:8" ht="12.75">
      <c r="D27" s="28"/>
      <c r="E27" s="28"/>
      <c r="F27" s="29"/>
      <c r="G27" s="28"/>
      <c r="H27" s="28"/>
    </row>
    <row r="28" spans="1:8" ht="12.75">
      <c r="A28" s="2" t="s">
        <v>138</v>
      </c>
      <c r="D28" s="16">
        <v>-1075</v>
      </c>
      <c r="E28" s="16">
        <v>-1151</v>
      </c>
      <c r="F28" s="29"/>
      <c r="G28" s="16">
        <v>-1075</v>
      </c>
      <c r="H28" s="16">
        <v>-1151</v>
      </c>
    </row>
    <row r="29" spans="4:8" ht="12.75">
      <c r="D29" s="22"/>
      <c r="E29" s="22"/>
      <c r="F29" s="40"/>
      <c r="G29" s="22"/>
      <c r="H29" s="22"/>
    </row>
    <row r="30" spans="1:8" ht="12.75">
      <c r="A30" s="2" t="s">
        <v>179</v>
      </c>
      <c r="D30" s="16">
        <v>-31</v>
      </c>
      <c r="E30" s="16">
        <v>-45</v>
      </c>
      <c r="G30" s="16">
        <v>-31</v>
      </c>
      <c r="H30" s="16">
        <v>-45</v>
      </c>
    </row>
    <row r="31" spans="4:8" ht="12.75">
      <c r="D31" s="11"/>
      <c r="E31" s="11"/>
      <c r="G31" s="11"/>
      <c r="H31" s="11"/>
    </row>
    <row r="32" spans="1:8" ht="12.75" customHeight="1">
      <c r="A32" s="1" t="s">
        <v>180</v>
      </c>
      <c r="D32" s="10">
        <f>SUM(D22:D31)</f>
        <v>5929</v>
      </c>
      <c r="E32" s="10">
        <f>SUM(E22:E31)</f>
        <v>4809</v>
      </c>
      <c r="G32" s="10">
        <f>SUM(G22:G31)</f>
        <v>5929</v>
      </c>
      <c r="H32" s="10">
        <f>SUM(H22:H31)</f>
        <v>4809</v>
      </c>
    </row>
    <row r="33" spans="4:8" ht="12.75">
      <c r="D33" s="10"/>
      <c r="E33" s="10"/>
      <c r="G33" s="10"/>
      <c r="H33" s="10"/>
    </row>
    <row r="34" spans="1:8" ht="12.75">
      <c r="A34" s="2" t="s">
        <v>181</v>
      </c>
      <c r="C34" s="2" t="s">
        <v>113</v>
      </c>
      <c r="D34" s="16">
        <v>-2901</v>
      </c>
      <c r="E34" s="16">
        <v>-419</v>
      </c>
      <c r="G34" s="16">
        <v>-2901</v>
      </c>
      <c r="H34" s="16">
        <v>-419</v>
      </c>
    </row>
    <row r="35" spans="4:8" ht="12.75" customHeight="1">
      <c r="D35" s="11"/>
      <c r="E35" s="11"/>
      <c r="G35" s="11"/>
      <c r="H35" s="11"/>
    </row>
    <row r="36" spans="1:8" ht="12.75">
      <c r="A36" s="1" t="s">
        <v>80</v>
      </c>
      <c r="D36" s="16">
        <f>SUM(D32:D35)</f>
        <v>3028</v>
      </c>
      <c r="E36" s="16">
        <f>SUM(E32:E35)</f>
        <v>4390</v>
      </c>
      <c r="G36" s="16">
        <f>SUM(G32:G35)</f>
        <v>3028</v>
      </c>
      <c r="H36" s="16">
        <f>SUM(H32:H35)</f>
        <v>4390</v>
      </c>
    </row>
    <row r="37" spans="4:8" ht="12.75">
      <c r="D37" s="156"/>
      <c r="E37" s="156"/>
      <c r="F37" s="13"/>
      <c r="G37" s="156"/>
      <c r="H37" s="156"/>
    </row>
    <row r="38" spans="1:8" ht="12.75">
      <c r="A38" s="1" t="s">
        <v>184</v>
      </c>
      <c r="D38" s="9">
        <v>0</v>
      </c>
      <c r="E38" s="9">
        <v>0</v>
      </c>
      <c r="G38" s="9">
        <v>0</v>
      </c>
      <c r="H38" s="9">
        <v>0</v>
      </c>
    </row>
    <row r="39" spans="1:8" ht="12.75">
      <c r="A39" s="1"/>
      <c r="D39" s="9"/>
      <c r="E39" s="9"/>
      <c r="G39" s="9"/>
      <c r="H39" s="9"/>
    </row>
    <row r="40" spans="1:8" ht="13.5" thickBot="1">
      <c r="A40" s="1" t="s">
        <v>46</v>
      </c>
      <c r="D40" s="12">
        <f>SUM(D36:D39)</f>
        <v>3028</v>
      </c>
      <c r="E40" s="12">
        <f>SUM(E36:E39)</f>
        <v>4390</v>
      </c>
      <c r="G40" s="12">
        <f>SUM(G36:G39)</f>
        <v>3028</v>
      </c>
      <c r="H40" s="12">
        <f>SUM(H36:H39)</f>
        <v>4390</v>
      </c>
    </row>
    <row r="41" spans="4:8" ht="12.75">
      <c r="D41" s="9"/>
      <c r="E41" s="9"/>
      <c r="G41" s="9"/>
      <c r="H41" s="9"/>
    </row>
    <row r="42" spans="1:8" ht="12.75">
      <c r="A42" s="1" t="s">
        <v>112</v>
      </c>
      <c r="D42" s="9"/>
      <c r="E42" s="9"/>
      <c r="G42" s="9"/>
      <c r="H42" s="9"/>
    </row>
    <row r="43" spans="1:9" ht="13.5" thickBot="1">
      <c r="A43" s="29" t="s">
        <v>82</v>
      </c>
      <c r="B43" s="29"/>
      <c r="D43" s="67">
        <f>D36</f>
        <v>3028</v>
      </c>
      <c r="E43" s="67">
        <f>E36</f>
        <v>4390</v>
      </c>
      <c r="G43" s="67">
        <f>G36</f>
        <v>3028</v>
      </c>
      <c r="H43" s="67">
        <f>H36</f>
        <v>4390</v>
      </c>
      <c r="I43" s="106"/>
    </row>
    <row r="44" spans="4:8" ht="12.75">
      <c r="D44" s="10"/>
      <c r="E44" s="9"/>
      <c r="H44" s="9"/>
    </row>
    <row r="45" spans="1:8" ht="12.75">
      <c r="A45" s="1" t="s">
        <v>167</v>
      </c>
      <c r="D45" s="86"/>
      <c r="E45" s="9"/>
      <c r="H45" s="9"/>
    </row>
    <row r="46" spans="1:8" ht="12.75">
      <c r="A46" s="2" t="s">
        <v>168</v>
      </c>
      <c r="C46" s="2" t="s">
        <v>154</v>
      </c>
      <c r="D46" s="127">
        <f>Notes!I269</f>
        <v>2.296967214358321</v>
      </c>
      <c r="E46" s="84">
        <v>3.35</v>
      </c>
      <c r="F46" s="29"/>
      <c r="G46" s="127">
        <f>Notes!I269</f>
        <v>2.296967214358321</v>
      </c>
      <c r="H46" s="84">
        <v>3.35</v>
      </c>
    </row>
    <row r="47" spans="1:8" ht="13.5" thickBot="1">
      <c r="A47" s="2" t="s">
        <v>50</v>
      </c>
      <c r="C47" s="2" t="s">
        <v>155</v>
      </c>
      <c r="D47" s="85">
        <f>Notes!I291</f>
        <v>2.289118371913697</v>
      </c>
      <c r="E47" s="85">
        <v>3.33</v>
      </c>
      <c r="F47" s="29"/>
      <c r="G47" s="85">
        <f>Notes!I291</f>
        <v>2.289118371913697</v>
      </c>
      <c r="H47" s="85">
        <v>3.33</v>
      </c>
    </row>
    <row r="48" spans="4:8" ht="12.75">
      <c r="D48" s="10"/>
      <c r="E48" s="29"/>
      <c r="H48" s="29"/>
    </row>
    <row r="49" spans="1:8" ht="13.5" thickBot="1">
      <c r="A49" s="1" t="s">
        <v>140</v>
      </c>
      <c r="D49" s="43">
        <v>3</v>
      </c>
      <c r="E49" s="83">
        <v>3</v>
      </c>
      <c r="G49" s="111">
        <v>3</v>
      </c>
      <c r="H49" s="83">
        <v>3</v>
      </c>
    </row>
    <row r="50" ht="12.75">
      <c r="D50" s="10"/>
    </row>
    <row r="51" spans="1:8" ht="13.5" thickBot="1">
      <c r="A51" s="1" t="s">
        <v>141</v>
      </c>
      <c r="D51" s="104">
        <v>236</v>
      </c>
      <c r="E51" s="104">
        <v>211</v>
      </c>
      <c r="F51" s="29"/>
      <c r="G51" s="104">
        <v>236</v>
      </c>
      <c r="H51" s="104">
        <v>211</v>
      </c>
    </row>
    <row r="52" spans="1:8" ht="13.5" thickBot="1">
      <c r="A52" s="1" t="s">
        <v>142</v>
      </c>
      <c r="D52" s="105">
        <v>-31</v>
      </c>
      <c r="E52" s="105">
        <v>-45</v>
      </c>
      <c r="F52" s="29"/>
      <c r="G52" s="105">
        <v>-31</v>
      </c>
      <c r="H52" s="105">
        <v>-45</v>
      </c>
    </row>
    <row r="53" spans="4:7" ht="12.75">
      <c r="D53" s="28"/>
      <c r="G53" s="29"/>
    </row>
    <row r="54" spans="1:4" ht="12.75">
      <c r="A54" s="1" t="s">
        <v>114</v>
      </c>
      <c r="D54" s="10"/>
    </row>
    <row r="55" spans="1:8" ht="12.75">
      <c r="A55" s="180" t="s">
        <v>48</v>
      </c>
      <c r="B55" s="180"/>
      <c r="C55" s="180"/>
      <c r="D55" s="180"/>
      <c r="E55" s="180"/>
      <c r="F55" s="180"/>
      <c r="G55" s="180"/>
      <c r="H55" s="180"/>
    </row>
    <row r="56" spans="1:8" ht="32.25" customHeight="1">
      <c r="A56" s="180"/>
      <c r="B56" s="180"/>
      <c r="C56" s="180"/>
      <c r="D56" s="180"/>
      <c r="E56" s="180"/>
      <c r="F56" s="180"/>
      <c r="G56" s="180"/>
      <c r="H56" s="180"/>
    </row>
    <row r="57" spans="1:8" ht="12.75">
      <c r="A57" s="29"/>
      <c r="B57" s="29"/>
      <c r="C57" s="29"/>
      <c r="D57" s="29"/>
      <c r="E57" s="29"/>
      <c r="F57" s="29"/>
      <c r="G57" s="29"/>
      <c r="H57" s="29"/>
    </row>
    <row r="58" spans="1:8" ht="12.75" customHeight="1">
      <c r="A58" s="8"/>
      <c r="B58" s="8"/>
      <c r="C58" s="8"/>
      <c r="D58" s="8"/>
      <c r="E58" s="8"/>
      <c r="F58" s="8"/>
      <c r="G58" s="8"/>
      <c r="H58" s="8"/>
    </row>
  </sheetData>
  <sheetProtection/>
  <mergeCells count="3">
    <mergeCell ref="D11:E11"/>
    <mergeCell ref="G11:H11"/>
    <mergeCell ref="A55:H56"/>
  </mergeCells>
  <printOptions/>
  <pageMargins left="0.44" right="0.25" top="0.26" bottom="0.57" header="0.33" footer="0.28"/>
  <pageSetup firstPageNumber="1" useFirstPageNumber="1" horizontalDpi="300" verticalDpi="300" orientation="portrait" paperSize="9" scale="95"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I62"/>
  <sheetViews>
    <sheetView zoomScale="150" zoomScaleNormal="150" zoomScalePageLayoutView="0" workbookViewId="0" topLeftCell="A1">
      <selection activeCell="G26" sqref="G26:G27"/>
    </sheetView>
  </sheetViews>
  <sheetFormatPr defaultColWidth="9.140625" defaultRowHeight="12.75"/>
  <cols>
    <col min="1" max="1" width="3.8515625" style="2" customWidth="1"/>
    <col min="2" max="2" width="44.7109375" style="2" customWidth="1"/>
    <col min="3" max="3" width="3.00390625" style="2" customWidth="1"/>
    <col min="4" max="4" width="6.8515625" style="2" customWidth="1"/>
    <col min="5" max="5" width="12.7109375" style="2" customWidth="1"/>
    <col min="6" max="6" width="3.28125" style="2" customWidth="1"/>
    <col min="7" max="7" width="16.00390625" style="2" customWidth="1"/>
    <col min="8" max="16384" width="9.140625" style="2" customWidth="1"/>
  </cols>
  <sheetData>
    <row r="5" spans="1:3" ht="15.75">
      <c r="A5" s="27" t="s">
        <v>131</v>
      </c>
      <c r="B5" s="27"/>
      <c r="C5" s="1"/>
    </row>
    <row r="7" spans="1:3" ht="12.75">
      <c r="A7" s="1" t="s">
        <v>7</v>
      </c>
      <c r="C7" s="1"/>
    </row>
    <row r="8" spans="1:3" ht="12.75">
      <c r="A8" s="1" t="s">
        <v>14</v>
      </c>
      <c r="C8" s="1"/>
    </row>
    <row r="9" spans="1:5" ht="12.75">
      <c r="A9" s="2" t="s">
        <v>136</v>
      </c>
      <c r="C9" s="1"/>
      <c r="E9" s="77"/>
    </row>
    <row r="10" spans="3:7" ht="12.75">
      <c r="C10" s="1"/>
      <c r="G10" s="31" t="s">
        <v>289</v>
      </c>
    </row>
    <row r="11" spans="1:7" ht="12.75">
      <c r="A11" s="1"/>
      <c r="C11" s="1"/>
      <c r="E11" s="4" t="s">
        <v>240</v>
      </c>
      <c r="G11" s="4" t="s">
        <v>240</v>
      </c>
    </row>
    <row r="12" spans="4:7" ht="12.75">
      <c r="D12" s="3"/>
      <c r="E12" s="41" t="s">
        <v>15</v>
      </c>
      <c r="F12" s="5"/>
      <c r="G12" s="71" t="s">
        <v>147</v>
      </c>
    </row>
    <row r="13" spans="3:7" ht="12.75">
      <c r="C13" s="48"/>
      <c r="E13" s="5" t="s">
        <v>133</v>
      </c>
      <c r="F13" s="5"/>
      <c r="G13" s="41" t="s">
        <v>133</v>
      </c>
    </row>
    <row r="14" spans="3:7" ht="12.75">
      <c r="C14" s="1"/>
      <c r="E14" s="5"/>
      <c r="F14" s="5"/>
      <c r="G14" s="73"/>
    </row>
    <row r="15" spans="1:7" ht="12.75">
      <c r="A15" s="1" t="s">
        <v>124</v>
      </c>
      <c r="G15" s="42"/>
    </row>
    <row r="16" spans="1:7" ht="12.75">
      <c r="A16" s="1" t="s">
        <v>123</v>
      </c>
      <c r="E16" s="15"/>
      <c r="F16" s="15"/>
      <c r="G16" s="16"/>
    </row>
    <row r="17" spans="1:7" ht="12.75">
      <c r="A17" s="2" t="s">
        <v>196</v>
      </c>
      <c r="E17" s="15">
        <v>29326</v>
      </c>
      <c r="F17" s="15"/>
      <c r="G17" s="15">
        <v>29694</v>
      </c>
    </row>
    <row r="18" spans="1:7" ht="12.75">
      <c r="A18" s="2" t="s">
        <v>247</v>
      </c>
      <c r="E18" s="11">
        <v>10</v>
      </c>
      <c r="F18" s="15"/>
      <c r="G18" s="11">
        <v>10</v>
      </c>
    </row>
    <row r="19" spans="5:7" ht="12.75">
      <c r="E19" s="18">
        <f>SUM(E17:E18)</f>
        <v>29336</v>
      </c>
      <c r="G19" s="18">
        <f>SUM(G17:G18)</f>
        <v>29704</v>
      </c>
    </row>
    <row r="20" spans="1:7" ht="12.75">
      <c r="A20" s="6"/>
      <c r="E20" s="15"/>
      <c r="F20" s="15"/>
      <c r="G20" s="15"/>
    </row>
    <row r="21" spans="1:7" ht="12.75">
      <c r="A21" s="1" t="s">
        <v>125</v>
      </c>
      <c r="E21" s="15"/>
      <c r="F21" s="15"/>
      <c r="G21" s="15"/>
    </row>
    <row r="22" spans="1:7" ht="12.75">
      <c r="A22" s="2" t="s">
        <v>176</v>
      </c>
      <c r="E22" s="15">
        <v>15041</v>
      </c>
      <c r="F22" s="15"/>
      <c r="G22" s="15">
        <v>11337</v>
      </c>
    </row>
    <row r="23" spans="1:7" ht="12.75">
      <c r="A23" s="2" t="s">
        <v>197</v>
      </c>
      <c r="E23" s="15">
        <v>1983</v>
      </c>
      <c r="F23" s="15"/>
      <c r="G23" s="15">
        <v>3654</v>
      </c>
    </row>
    <row r="24" spans="1:7" ht="12.75">
      <c r="A24" s="2" t="s">
        <v>156</v>
      </c>
      <c r="D24" s="5"/>
      <c r="E24" s="21">
        <v>818</v>
      </c>
      <c r="F24" s="17"/>
      <c r="G24" s="21">
        <v>896</v>
      </c>
    </row>
    <row r="25" spans="1:7" ht="12.75">
      <c r="A25" s="2" t="s">
        <v>148</v>
      </c>
      <c r="D25" s="5"/>
      <c r="E25" s="21">
        <v>0</v>
      </c>
      <c r="F25" s="17"/>
      <c r="G25" s="21">
        <v>179</v>
      </c>
    </row>
    <row r="26" spans="1:7" ht="12.75">
      <c r="A26" s="2" t="s">
        <v>205</v>
      </c>
      <c r="D26" s="5"/>
      <c r="E26" s="72">
        <v>34858</v>
      </c>
      <c r="F26" s="17"/>
      <c r="G26" s="72">
        <v>28837</v>
      </c>
    </row>
    <row r="27" spans="1:7" ht="12.75">
      <c r="A27" s="2" t="s">
        <v>198</v>
      </c>
      <c r="E27" s="22">
        <v>7797</v>
      </c>
      <c r="F27" s="15"/>
      <c r="G27" s="22">
        <v>11349</v>
      </c>
    </row>
    <row r="28" spans="5:7" ht="12.75">
      <c r="E28" s="18">
        <f>SUM(E22:E27)</f>
        <v>60497</v>
      </c>
      <c r="F28" s="15"/>
      <c r="G28" s="18">
        <f>SUM(G22:G27)</f>
        <v>56252</v>
      </c>
    </row>
    <row r="29" spans="1:7" ht="13.5" thickBot="1">
      <c r="A29" s="1" t="s">
        <v>53</v>
      </c>
      <c r="E29" s="12">
        <f>E19+E28</f>
        <v>89833</v>
      </c>
      <c r="F29" s="15"/>
      <c r="G29" s="12">
        <f>G19+G28</f>
        <v>85956</v>
      </c>
    </row>
    <row r="30" spans="5:7" ht="12.75">
      <c r="E30" s="15"/>
      <c r="F30" s="15"/>
      <c r="G30" s="15"/>
    </row>
    <row r="31" spans="1:7" ht="12.75">
      <c r="A31" s="1" t="s">
        <v>126</v>
      </c>
      <c r="E31" s="15"/>
      <c r="F31" s="15"/>
      <c r="G31" s="15"/>
    </row>
    <row r="32" spans="1:7" ht="12.75">
      <c r="A32" s="1" t="s">
        <v>216</v>
      </c>
      <c r="E32" s="15"/>
      <c r="F32" s="15"/>
      <c r="G32" s="15"/>
    </row>
    <row r="33" spans="1:7" ht="12.75">
      <c r="A33" s="2" t="s">
        <v>222</v>
      </c>
      <c r="E33" s="15">
        <v>65913</v>
      </c>
      <c r="F33" s="15"/>
      <c r="G33" s="15">
        <v>65913</v>
      </c>
    </row>
    <row r="34" spans="1:7" ht="12.75">
      <c r="A34" s="2" t="s">
        <v>143</v>
      </c>
      <c r="E34" s="15">
        <v>1637</v>
      </c>
      <c r="F34" s="15"/>
      <c r="G34" s="15">
        <v>1637</v>
      </c>
    </row>
    <row r="35" spans="1:7" ht="12.75">
      <c r="A35" s="2" t="s">
        <v>260</v>
      </c>
      <c r="E35" s="15">
        <v>452</v>
      </c>
      <c r="F35" s="15"/>
      <c r="G35" s="15">
        <v>418</v>
      </c>
    </row>
    <row r="36" spans="1:7" ht="12.75">
      <c r="A36" s="2" t="s">
        <v>223</v>
      </c>
      <c r="E36" s="15">
        <v>8456</v>
      </c>
      <c r="F36" s="15"/>
      <c r="G36" s="15">
        <v>9383</v>
      </c>
    </row>
    <row r="37" spans="5:7" ht="12.75">
      <c r="E37" s="15"/>
      <c r="F37" s="15"/>
      <c r="G37" s="15"/>
    </row>
    <row r="38" spans="1:7" ht="12.75">
      <c r="A38" s="1" t="s">
        <v>217</v>
      </c>
      <c r="E38" s="18">
        <f>SUM(E33:E37)</f>
        <v>76458</v>
      </c>
      <c r="F38" s="15"/>
      <c r="G38" s="18">
        <f>SUM(G33:G37)</f>
        <v>77351</v>
      </c>
    </row>
    <row r="39" spans="5:7" ht="12.75">
      <c r="E39" s="15"/>
      <c r="F39" s="15"/>
      <c r="G39" s="15"/>
    </row>
    <row r="40" spans="1:7" ht="12.75">
      <c r="A40" s="1" t="s">
        <v>218</v>
      </c>
      <c r="E40" s="15"/>
      <c r="F40" s="15"/>
      <c r="G40" s="15"/>
    </row>
    <row r="41" spans="1:7" ht="12.75">
      <c r="A41" s="2" t="s">
        <v>157</v>
      </c>
      <c r="E41" s="15">
        <v>2644</v>
      </c>
      <c r="F41" s="15"/>
      <c r="G41" s="15">
        <v>785</v>
      </c>
    </row>
    <row r="42" spans="5:7" ht="12.75">
      <c r="E42" s="19"/>
      <c r="F42" s="10"/>
      <c r="G42" s="19"/>
    </row>
    <row r="43" spans="1:7" ht="12.75">
      <c r="A43" s="1" t="s">
        <v>219</v>
      </c>
      <c r="E43" s="15"/>
      <c r="F43" s="15"/>
      <c r="G43" s="15"/>
    </row>
    <row r="44" spans="1:7" ht="12.75">
      <c r="A44" s="2" t="s">
        <v>199</v>
      </c>
      <c r="E44" s="15">
        <v>6430</v>
      </c>
      <c r="F44" s="15"/>
      <c r="G44" s="15">
        <v>4098</v>
      </c>
    </row>
    <row r="45" spans="1:9" ht="12.75">
      <c r="A45" s="2" t="s">
        <v>146</v>
      </c>
      <c r="E45" s="15">
        <v>3909</v>
      </c>
      <c r="F45" s="15"/>
      <c r="G45" s="15">
        <v>3722</v>
      </c>
      <c r="I45" s="106"/>
    </row>
    <row r="46" spans="1:7" ht="12.75">
      <c r="A46" s="2" t="s">
        <v>221</v>
      </c>
      <c r="E46" s="15">
        <v>392</v>
      </c>
      <c r="F46" s="15"/>
      <c r="G46" s="15">
        <v>0</v>
      </c>
    </row>
    <row r="47" spans="5:7" ht="12.75">
      <c r="E47" s="18">
        <f>SUM(E44:E46)</f>
        <v>10731</v>
      </c>
      <c r="F47" s="15"/>
      <c r="G47" s="18">
        <f>SUM(G44:G46)</f>
        <v>7820</v>
      </c>
    </row>
    <row r="48" spans="1:7" ht="12.75">
      <c r="A48" s="2" t="s">
        <v>51</v>
      </c>
      <c r="E48" s="15">
        <f>E41+E47</f>
        <v>13375</v>
      </c>
      <c r="F48" s="15"/>
      <c r="G48" s="15">
        <f>G41+G47</f>
        <v>8605</v>
      </c>
    </row>
    <row r="49" spans="1:7" ht="13.5" thickBot="1">
      <c r="A49" s="1" t="s">
        <v>52</v>
      </c>
      <c r="E49" s="12">
        <f>E38+E48</f>
        <v>89833</v>
      </c>
      <c r="F49" s="15"/>
      <c r="G49" s="12">
        <f>G38+G48</f>
        <v>85956</v>
      </c>
    </row>
    <row r="50" spans="5:7" ht="12.75">
      <c r="E50" s="15"/>
      <c r="F50" s="15"/>
      <c r="G50" s="15"/>
    </row>
    <row r="51" spans="1:7" ht="12.75">
      <c r="A51" s="181" t="s">
        <v>149</v>
      </c>
      <c r="B51" s="181"/>
      <c r="E51" s="10"/>
      <c r="F51" s="10"/>
      <c r="G51" s="10"/>
    </row>
    <row r="52" spans="1:7" ht="16.5" customHeight="1" thickBot="1">
      <c r="A52" s="182"/>
      <c r="B52" s="182"/>
      <c r="E52" s="113">
        <f>E38/(E33*2)</f>
        <v>0.5799918073824587</v>
      </c>
      <c r="F52" s="10"/>
      <c r="G52" s="113">
        <f>G38/(G33*2)</f>
        <v>0.5867658883680003</v>
      </c>
    </row>
    <row r="53" spans="5:7" ht="12.75">
      <c r="E53" s="10"/>
      <c r="F53" s="10"/>
      <c r="G53" s="10"/>
    </row>
    <row r="54" spans="1:7" ht="12.75">
      <c r="A54" s="1" t="s">
        <v>114</v>
      </c>
      <c r="E54" s="10"/>
      <c r="F54" s="10"/>
      <c r="G54" s="10"/>
    </row>
    <row r="55" spans="1:7" ht="12.75">
      <c r="A55" s="180" t="s">
        <v>44</v>
      </c>
      <c r="B55" s="180"/>
      <c r="C55" s="180"/>
      <c r="D55" s="180"/>
      <c r="E55" s="180"/>
      <c r="F55" s="180"/>
      <c r="G55" s="180"/>
    </row>
    <row r="56" spans="1:7" ht="29.25" customHeight="1">
      <c r="A56" s="180"/>
      <c r="B56" s="180"/>
      <c r="C56" s="180"/>
      <c r="D56" s="180"/>
      <c r="E56" s="180"/>
      <c r="F56" s="180"/>
      <c r="G56" s="180"/>
    </row>
    <row r="57" spans="1:7" ht="12.75" customHeight="1">
      <c r="A57" s="8"/>
      <c r="B57" s="8"/>
      <c r="C57" s="8"/>
      <c r="D57" s="8"/>
      <c r="E57" s="8"/>
      <c r="F57" s="8"/>
      <c r="G57" s="8"/>
    </row>
    <row r="58" ht="12.75" customHeight="1"/>
    <row r="59" ht="12.75" customHeight="1"/>
    <row r="60" ht="12.75" customHeight="1"/>
    <row r="61" ht="12.75" customHeight="1"/>
    <row r="62" spans="1:7" ht="12.75" customHeight="1">
      <c r="A62" s="8"/>
      <c r="B62" s="8"/>
      <c r="C62" s="8"/>
      <c r="D62" s="8"/>
      <c r="E62" s="8"/>
      <c r="F62" s="8"/>
      <c r="G62" s="8"/>
    </row>
  </sheetData>
  <sheetProtection/>
  <mergeCells count="2">
    <mergeCell ref="A51:B52"/>
    <mergeCell ref="A55:G56"/>
  </mergeCells>
  <printOptions/>
  <pageMargins left="0.35629921259842523" right="0.35629921259842523" top="0.7200000000000001" bottom="0.74" header="0.5" footer="0.5"/>
  <pageSetup firstPageNumber="2" useFirstPageNumber="1" horizontalDpi="300" verticalDpi="300" orientation="portrait" paperSize="9" scale="95"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I34"/>
  <sheetViews>
    <sheetView zoomScale="150" zoomScaleNormal="150" zoomScaleSheetLayoutView="100" zoomScalePageLayoutView="0" workbookViewId="0" topLeftCell="A4">
      <selection activeCell="B37" sqref="B37"/>
    </sheetView>
  </sheetViews>
  <sheetFormatPr defaultColWidth="9.140625" defaultRowHeight="12.75"/>
  <cols>
    <col min="1" max="1" width="3.8515625" style="2" customWidth="1"/>
    <col min="2" max="2" width="35.421875" style="2" customWidth="1"/>
    <col min="3" max="3" width="5.8515625" style="2" customWidth="1"/>
    <col min="4" max="4" width="9.28125" style="2" customWidth="1"/>
    <col min="5" max="6" width="8.28125" style="2" customWidth="1"/>
    <col min="7" max="7" width="8.421875" style="2" customWidth="1"/>
    <col min="8" max="8" width="14.421875" style="2" customWidth="1"/>
    <col min="9" max="9" width="10.140625" style="2" customWidth="1"/>
    <col min="10" max="16384" width="9.140625" style="2" customWidth="1"/>
  </cols>
  <sheetData>
    <row r="5" spans="1:3" ht="15.75">
      <c r="A5" s="27" t="s">
        <v>131</v>
      </c>
      <c r="B5" s="27"/>
      <c r="C5" s="27"/>
    </row>
    <row r="7" ht="12.75">
      <c r="A7" s="1" t="s">
        <v>145</v>
      </c>
    </row>
    <row r="8" ht="12.75">
      <c r="A8" s="1" t="str">
        <f>'IS'!A8</f>
        <v>For The First Quarter Ended 31 December 2010</v>
      </c>
    </row>
    <row r="9" ht="12.75">
      <c r="A9" s="2" t="s">
        <v>136</v>
      </c>
    </row>
    <row r="11" spans="4:8" ht="12.75">
      <c r="D11" s="183" t="s">
        <v>158</v>
      </c>
      <c r="E11" s="183"/>
      <c r="F11" s="183"/>
      <c r="G11" s="184"/>
      <c r="H11" s="4" t="s">
        <v>288</v>
      </c>
    </row>
    <row r="12" spans="1:9" ht="12.75">
      <c r="A12" s="1"/>
      <c r="D12" s="4" t="s">
        <v>226</v>
      </c>
      <c r="E12" s="31" t="s">
        <v>54</v>
      </c>
      <c r="F12" s="31" t="s">
        <v>144</v>
      </c>
      <c r="G12" s="31" t="s">
        <v>75</v>
      </c>
      <c r="H12" s="4" t="s">
        <v>225</v>
      </c>
      <c r="I12" s="7"/>
    </row>
    <row r="13" spans="4:9" ht="12.75">
      <c r="D13" s="4" t="s">
        <v>144</v>
      </c>
      <c r="E13" s="31" t="s">
        <v>264</v>
      </c>
      <c r="F13" s="31" t="s">
        <v>261</v>
      </c>
      <c r="G13" s="31" t="s">
        <v>76</v>
      </c>
      <c r="H13" s="4" t="s">
        <v>262</v>
      </c>
      <c r="I13" s="4" t="s">
        <v>224</v>
      </c>
    </row>
    <row r="14" spans="3:9" ht="12.75">
      <c r="C14" s="48"/>
      <c r="D14" s="5" t="s">
        <v>133</v>
      </c>
      <c r="E14" s="5" t="s">
        <v>133</v>
      </c>
      <c r="F14" s="4" t="s">
        <v>133</v>
      </c>
      <c r="G14" s="4" t="s">
        <v>77</v>
      </c>
      <c r="H14" s="5" t="s">
        <v>133</v>
      </c>
      <c r="I14" s="5" t="s">
        <v>133</v>
      </c>
    </row>
    <row r="15" spans="4:9" ht="12.75">
      <c r="D15" s="14"/>
      <c r="E15" s="13"/>
      <c r="F15" s="13"/>
      <c r="H15" s="14"/>
      <c r="I15" s="14"/>
    </row>
    <row r="16" spans="1:9" ht="12.75">
      <c r="A16" s="2" t="s">
        <v>78</v>
      </c>
      <c r="D16" s="74">
        <v>65913</v>
      </c>
      <c r="E16" s="32">
        <v>1637</v>
      </c>
      <c r="F16" s="32">
        <v>418</v>
      </c>
      <c r="G16" s="74">
        <v>0</v>
      </c>
      <c r="H16" s="87">
        <v>9383</v>
      </c>
      <c r="I16" s="74">
        <f>SUM(D16:H16)</f>
        <v>77351</v>
      </c>
    </row>
    <row r="17" spans="4:9" ht="12.75">
      <c r="D17" s="74"/>
      <c r="E17" s="74"/>
      <c r="F17" s="74"/>
      <c r="H17" s="87"/>
      <c r="I17" s="74"/>
    </row>
    <row r="18" spans="1:9" ht="12.75">
      <c r="A18" s="2" t="s">
        <v>38</v>
      </c>
      <c r="H18" s="7"/>
      <c r="I18" s="74"/>
    </row>
    <row r="19" spans="1:9" ht="12.75">
      <c r="A19" s="2" t="s">
        <v>39</v>
      </c>
      <c r="D19" s="74">
        <v>0</v>
      </c>
      <c r="E19" s="74">
        <v>0</v>
      </c>
      <c r="F19" s="74">
        <v>34</v>
      </c>
      <c r="G19" s="74">
        <v>0</v>
      </c>
      <c r="H19" s="87">
        <v>0</v>
      </c>
      <c r="I19" s="74">
        <f>SUM(D19:H19)</f>
        <v>34</v>
      </c>
    </row>
    <row r="20" spans="1:9" ht="12.75">
      <c r="A20" s="2" t="s">
        <v>300</v>
      </c>
      <c r="D20" s="74">
        <v>0</v>
      </c>
      <c r="E20" s="74">
        <v>175</v>
      </c>
      <c r="F20" s="74">
        <v>-175</v>
      </c>
      <c r="G20" s="74">
        <v>0</v>
      </c>
      <c r="H20" s="87">
        <v>0</v>
      </c>
      <c r="I20" s="74">
        <f>SUM(D20:H20)</f>
        <v>0</v>
      </c>
    </row>
    <row r="21" spans="4:9" ht="12.75">
      <c r="D21" s="74"/>
      <c r="E21" s="74"/>
      <c r="F21" s="74"/>
      <c r="G21" s="74"/>
      <c r="H21" s="87"/>
      <c r="I21" s="74"/>
    </row>
    <row r="22" spans="1:9" ht="12.75">
      <c r="A22" s="29" t="s">
        <v>63</v>
      </c>
      <c r="B22" s="29"/>
      <c r="D22" s="75">
        <v>0</v>
      </c>
      <c r="E22" s="75">
        <v>0</v>
      </c>
      <c r="F22" s="75">
        <v>0</v>
      </c>
      <c r="G22" s="74">
        <v>0</v>
      </c>
      <c r="H22" s="88">
        <v>3028</v>
      </c>
      <c r="I22" s="74">
        <f>SUM(D22:H22)</f>
        <v>3028</v>
      </c>
    </row>
    <row r="23" spans="1:9" ht="12.75">
      <c r="A23" s="29"/>
      <c r="B23" s="29"/>
      <c r="D23" s="75"/>
      <c r="E23" s="75"/>
      <c r="F23" s="75"/>
      <c r="G23" s="74"/>
      <c r="H23" s="88"/>
      <c r="I23" s="74"/>
    </row>
    <row r="24" spans="1:9" ht="12.75">
      <c r="A24" s="29" t="s">
        <v>129</v>
      </c>
      <c r="B24" s="29"/>
      <c r="D24" s="75">
        <v>0</v>
      </c>
      <c r="E24" s="75">
        <v>0</v>
      </c>
      <c r="F24" s="75">
        <v>0</v>
      </c>
      <c r="G24" s="74">
        <v>0</v>
      </c>
      <c r="H24" s="88">
        <v>-3955</v>
      </c>
      <c r="I24" s="74">
        <f>SUM(D24:H24)</f>
        <v>-3955</v>
      </c>
    </row>
    <row r="25" spans="4:9" ht="12.75">
      <c r="D25" s="74"/>
      <c r="E25" s="74"/>
      <c r="F25" s="74"/>
      <c r="G25" s="74"/>
      <c r="H25" s="87"/>
      <c r="I25" s="74"/>
    </row>
    <row r="26" spans="1:9" ht="13.5" thickBot="1">
      <c r="A26" s="2" t="s">
        <v>79</v>
      </c>
      <c r="D26" s="76">
        <f>SUM(D16:D25)</f>
        <v>65913</v>
      </c>
      <c r="E26" s="76">
        <f>SUM(E16:E25)</f>
        <v>1812</v>
      </c>
      <c r="F26" s="76">
        <f>SUM(F16:F25)</f>
        <v>277</v>
      </c>
      <c r="G26" s="76">
        <v>0</v>
      </c>
      <c r="H26" s="89">
        <f>SUM(H16:H25)</f>
        <v>8456</v>
      </c>
      <c r="I26" s="76">
        <f>SUM(I16:I25)</f>
        <v>76458</v>
      </c>
    </row>
    <row r="27" spans="4:9" ht="12.75">
      <c r="D27" s="15"/>
      <c r="E27" s="15"/>
      <c r="F27" s="15"/>
      <c r="G27" s="15"/>
      <c r="H27" s="15"/>
      <c r="I27" s="15"/>
    </row>
    <row r="28" spans="8:9" ht="12.75">
      <c r="H28" s="10"/>
      <c r="I28" s="10"/>
    </row>
    <row r="29" spans="8:9" ht="12.75">
      <c r="H29" s="10"/>
      <c r="I29" s="10"/>
    </row>
    <row r="30" spans="1:9" ht="12.75">
      <c r="A30" s="1" t="s">
        <v>114</v>
      </c>
      <c r="H30" s="10"/>
      <c r="I30" s="10"/>
    </row>
    <row r="31" spans="1:9" ht="12.75">
      <c r="A31" s="180" t="s">
        <v>85</v>
      </c>
      <c r="B31" s="180"/>
      <c r="C31" s="180"/>
      <c r="D31" s="180"/>
      <c r="E31" s="180"/>
      <c r="F31" s="180"/>
      <c r="G31" s="180"/>
      <c r="H31" s="180"/>
      <c r="I31" s="180"/>
    </row>
    <row r="32" spans="1:9" ht="12.75">
      <c r="A32" s="180"/>
      <c r="B32" s="180"/>
      <c r="C32" s="180"/>
      <c r="D32" s="180"/>
      <c r="E32" s="180"/>
      <c r="F32" s="180"/>
      <c r="G32" s="180"/>
      <c r="H32" s="180"/>
      <c r="I32" s="180"/>
    </row>
    <row r="33" spans="1:9" ht="15" customHeight="1">
      <c r="A33" s="180"/>
      <c r="B33" s="180"/>
      <c r="C33" s="180"/>
      <c r="D33" s="180"/>
      <c r="E33" s="180"/>
      <c r="F33" s="180"/>
      <c r="G33" s="180"/>
      <c r="H33" s="180"/>
      <c r="I33" s="180"/>
    </row>
    <row r="34" spans="1:9" ht="12.75">
      <c r="A34" s="8"/>
      <c r="B34" s="8"/>
      <c r="C34" s="8"/>
      <c r="D34" s="8"/>
      <c r="E34" s="8"/>
      <c r="F34" s="8"/>
      <c r="G34" s="8"/>
      <c r="H34" s="8"/>
      <c r="I34" s="8"/>
    </row>
  </sheetData>
  <sheetProtection/>
  <mergeCells count="2">
    <mergeCell ref="A31:I33"/>
    <mergeCell ref="D11:G11"/>
  </mergeCells>
  <printOptions/>
  <pageMargins left="0.2362204724409449" right="0.2362204724409449" top="0.7874015748031497" bottom="0.7480314960629921" header="0.5118110236220472" footer="0.5118110236220472"/>
  <pageSetup firstPageNumber="3" useFirstPageNumber="1" horizontalDpi="300" verticalDpi="300" orientation="portrait" paperSize="9" scale="95" r:id="rId2"/>
  <headerFooter alignWithMargins="0">
    <oddFooter>&amp;R- &amp;P -</oddFooter>
  </headerFooter>
  <drawing r:id="rId1"/>
</worksheet>
</file>

<file path=xl/worksheets/sheet4.xml><?xml version="1.0" encoding="utf-8"?>
<worksheet xmlns="http://schemas.openxmlformats.org/spreadsheetml/2006/main" xmlns:r="http://schemas.openxmlformats.org/officeDocument/2006/relationships">
  <dimension ref="A5:H53"/>
  <sheetViews>
    <sheetView zoomScale="150" zoomScaleNormal="150" zoomScalePageLayoutView="0" workbookViewId="0" topLeftCell="A43">
      <selection activeCell="A44" sqref="A44"/>
    </sheetView>
  </sheetViews>
  <sheetFormatPr defaultColWidth="9.140625" defaultRowHeight="12.75"/>
  <cols>
    <col min="1" max="1" width="3.8515625" style="2" customWidth="1"/>
    <col min="2" max="2" width="44.7109375" style="2" customWidth="1"/>
    <col min="3" max="3" width="6.00390625" style="2" customWidth="1"/>
    <col min="4" max="4" width="3.8515625" style="2" customWidth="1"/>
    <col min="5" max="5" width="13.140625" style="2" customWidth="1"/>
    <col min="6" max="6" width="5.00390625" style="2" customWidth="1"/>
    <col min="7" max="7" width="13.7109375" style="2" customWidth="1"/>
    <col min="8" max="16384" width="9.140625" style="2" customWidth="1"/>
  </cols>
  <sheetData>
    <row r="5" spans="1:3" ht="15.75">
      <c r="A5" s="27" t="s">
        <v>131</v>
      </c>
      <c r="B5" s="27"/>
      <c r="C5" s="1"/>
    </row>
    <row r="7" spans="1:3" ht="12.75">
      <c r="A7" s="1" t="s">
        <v>105</v>
      </c>
      <c r="C7" s="1"/>
    </row>
    <row r="8" spans="1:3" ht="12.75">
      <c r="A8" s="1" t="str">
        <f>StmtEquity!A8</f>
        <v>For The First Quarter Ended 31 December 2010</v>
      </c>
      <c r="C8" s="1"/>
    </row>
    <row r="9" spans="1:3" ht="12.75">
      <c r="A9" s="2" t="s">
        <v>136</v>
      </c>
      <c r="C9" s="1"/>
    </row>
    <row r="10" ht="5.25" customHeight="1">
      <c r="C10" s="1"/>
    </row>
    <row r="11" spans="3:7" ht="12.75">
      <c r="C11" s="1"/>
      <c r="E11" s="64" t="s">
        <v>21</v>
      </c>
      <c r="G11" s="64" t="str">
        <f>E11</f>
        <v>3 months</v>
      </c>
    </row>
    <row r="12" spans="1:7" ht="12.75">
      <c r="A12" s="1"/>
      <c r="C12" s="1"/>
      <c r="E12" s="4" t="s">
        <v>263</v>
      </c>
      <c r="G12" s="4" t="s">
        <v>263</v>
      </c>
    </row>
    <row r="13" spans="4:7" ht="12.75">
      <c r="D13" s="3"/>
      <c r="E13" s="5" t="s">
        <v>86</v>
      </c>
      <c r="F13" s="5"/>
      <c r="G13" s="5" t="s">
        <v>87</v>
      </c>
    </row>
    <row r="14" spans="3:7" ht="12.75">
      <c r="C14" s="31" t="s">
        <v>183</v>
      </c>
      <c r="E14" s="5" t="s">
        <v>133</v>
      </c>
      <c r="F14" s="5"/>
      <c r="G14" s="5" t="s">
        <v>133</v>
      </c>
    </row>
    <row r="15" spans="3:7" ht="12.75">
      <c r="C15" s="1"/>
      <c r="E15" s="5"/>
      <c r="F15" s="5"/>
      <c r="G15" s="5"/>
    </row>
    <row r="16" spans="1:7" ht="12.75">
      <c r="A16" s="20" t="s">
        <v>210</v>
      </c>
      <c r="B16" s="13"/>
      <c r="C16" s="13"/>
      <c r="D16" s="13"/>
      <c r="E16" s="15"/>
      <c r="F16" s="15"/>
      <c r="G16" s="16"/>
    </row>
    <row r="17" spans="1:7" ht="12.75">
      <c r="A17" s="13" t="s">
        <v>180</v>
      </c>
      <c r="B17" s="13"/>
      <c r="C17" s="13"/>
      <c r="D17" s="13"/>
      <c r="E17" s="22">
        <v>5929</v>
      </c>
      <c r="F17" s="15"/>
      <c r="G17" s="22">
        <v>4809</v>
      </c>
    </row>
    <row r="18" spans="1:7" ht="12.75">
      <c r="A18" s="13" t="s">
        <v>106</v>
      </c>
      <c r="B18" s="13"/>
      <c r="C18" s="13"/>
      <c r="D18" s="13"/>
      <c r="E18" s="22"/>
      <c r="F18" s="22"/>
      <c r="G18" s="22"/>
    </row>
    <row r="19" spans="1:7" ht="12.75">
      <c r="A19" s="13"/>
      <c r="B19" s="13" t="s">
        <v>159</v>
      </c>
      <c r="C19" s="13"/>
      <c r="D19" s="13"/>
      <c r="E19" s="22">
        <v>789</v>
      </c>
      <c r="F19" s="22"/>
      <c r="G19" s="22">
        <v>830</v>
      </c>
    </row>
    <row r="20" spans="1:7" ht="12.75">
      <c r="A20" s="13"/>
      <c r="B20" s="13" t="s">
        <v>178</v>
      </c>
      <c r="C20" s="13"/>
      <c r="D20" s="13"/>
      <c r="E20" s="22">
        <v>34</v>
      </c>
      <c r="F20" s="22"/>
      <c r="G20" s="22">
        <v>54</v>
      </c>
    </row>
    <row r="21" spans="1:7" ht="12.75">
      <c r="A21" s="13"/>
      <c r="B21" s="13" t="s">
        <v>206</v>
      </c>
      <c r="C21" s="13"/>
      <c r="D21" s="13"/>
      <c r="E21" s="22">
        <v>-386</v>
      </c>
      <c r="F21" s="22"/>
      <c r="G21" s="22">
        <v>-177</v>
      </c>
    </row>
    <row r="22" spans="1:7" ht="12.75">
      <c r="A22" s="13"/>
      <c r="B22" s="13" t="s">
        <v>107</v>
      </c>
      <c r="C22" s="13"/>
      <c r="D22" s="13"/>
      <c r="E22" s="22">
        <v>31</v>
      </c>
      <c r="F22" s="22"/>
      <c r="G22" s="22">
        <v>45</v>
      </c>
    </row>
    <row r="23" spans="1:7" ht="12.75">
      <c r="A23" s="20"/>
      <c r="B23" s="2" t="s">
        <v>211</v>
      </c>
      <c r="C23" s="13"/>
      <c r="D23" s="13"/>
      <c r="E23" s="24">
        <v>-236</v>
      </c>
      <c r="F23" s="22"/>
      <c r="G23" s="24">
        <v>-211</v>
      </c>
    </row>
    <row r="24" spans="1:7" ht="12.75">
      <c r="A24" s="13" t="s">
        <v>202</v>
      </c>
      <c r="B24" s="13"/>
      <c r="C24" s="13"/>
      <c r="D24" s="13"/>
      <c r="E24" s="22">
        <f>SUM(E17:E23)</f>
        <v>6161</v>
      </c>
      <c r="F24" s="22"/>
      <c r="G24" s="22">
        <f>SUM(G17:G23)</f>
        <v>5350</v>
      </c>
    </row>
    <row r="25" spans="1:7" ht="12.75">
      <c r="A25" s="13"/>
      <c r="B25" s="13" t="s">
        <v>176</v>
      </c>
      <c r="C25" s="13"/>
      <c r="D25" s="13"/>
      <c r="E25" s="23">
        <v>-3704</v>
      </c>
      <c r="F25" s="22"/>
      <c r="G25" s="23">
        <v>-1736</v>
      </c>
    </row>
    <row r="26" spans="1:7" ht="12.75">
      <c r="A26" s="13"/>
      <c r="B26" s="13" t="s">
        <v>101</v>
      </c>
      <c r="C26" s="13"/>
      <c r="D26" s="13"/>
      <c r="E26" s="23">
        <v>2126</v>
      </c>
      <c r="F26" s="22"/>
      <c r="G26" s="23">
        <v>186</v>
      </c>
    </row>
    <row r="27" spans="1:7" ht="12.75">
      <c r="A27" s="13"/>
      <c r="B27" s="13" t="s">
        <v>102</v>
      </c>
      <c r="C27" s="13"/>
      <c r="D27" s="14"/>
      <c r="E27" s="25">
        <v>2528</v>
      </c>
      <c r="F27" s="26"/>
      <c r="G27" s="25">
        <v>1776</v>
      </c>
    </row>
    <row r="28" spans="1:7" ht="12.75">
      <c r="A28" s="13" t="s">
        <v>173</v>
      </c>
      <c r="B28" s="13"/>
      <c r="C28" s="13"/>
      <c r="D28" s="13"/>
      <c r="E28" s="23">
        <f>SUM(E24:E27)</f>
        <v>7111</v>
      </c>
      <c r="F28" s="22"/>
      <c r="G28" s="23">
        <f>SUM(G24:G27)</f>
        <v>5576</v>
      </c>
    </row>
    <row r="29" spans="1:7" ht="12.75">
      <c r="A29" s="13"/>
      <c r="B29" s="13" t="s">
        <v>103</v>
      </c>
      <c r="C29" s="13"/>
      <c r="D29" s="13"/>
      <c r="E29" s="23">
        <v>-471</v>
      </c>
      <c r="F29" s="22"/>
      <c r="G29" s="23">
        <v>-277</v>
      </c>
    </row>
    <row r="30" spans="2:7" ht="12.75">
      <c r="B30" s="13" t="s">
        <v>104</v>
      </c>
      <c r="C30" s="13"/>
      <c r="D30" s="13"/>
      <c r="E30" s="23">
        <v>-31</v>
      </c>
      <c r="F30" s="22"/>
      <c r="G30" s="23">
        <v>-45</v>
      </c>
    </row>
    <row r="31" spans="2:7" ht="12.75">
      <c r="B31" s="2" t="s">
        <v>213</v>
      </c>
      <c r="C31" s="13"/>
      <c r="D31" s="13"/>
      <c r="E31" s="23">
        <v>236</v>
      </c>
      <c r="F31" s="22"/>
      <c r="G31" s="23">
        <v>210</v>
      </c>
    </row>
    <row r="32" spans="1:7" ht="12.75">
      <c r="A32" s="13" t="s">
        <v>174</v>
      </c>
      <c r="B32" s="13"/>
      <c r="C32" s="13"/>
      <c r="D32" s="13"/>
      <c r="E32" s="45">
        <f>SUM(E28:E31)</f>
        <v>6845</v>
      </c>
      <c r="F32" s="22"/>
      <c r="G32" s="45">
        <f>SUM(G28:G31)</f>
        <v>5464</v>
      </c>
    </row>
    <row r="33" spans="1:7" ht="12.75">
      <c r="A33" s="20"/>
      <c r="B33" s="13"/>
      <c r="C33" s="13"/>
      <c r="D33" s="13"/>
      <c r="E33" s="22"/>
      <c r="F33" s="22"/>
      <c r="G33" s="22"/>
    </row>
    <row r="34" spans="1:7" ht="12.75">
      <c r="A34" s="20" t="s">
        <v>209</v>
      </c>
      <c r="B34" s="13"/>
      <c r="C34" s="13"/>
      <c r="D34" s="13"/>
      <c r="E34" s="22"/>
      <c r="F34" s="22"/>
      <c r="G34" s="22"/>
    </row>
    <row r="35" spans="1:7" ht="12.75">
      <c r="A35" s="20"/>
      <c r="B35" s="13" t="s">
        <v>290</v>
      </c>
      <c r="C35" s="13"/>
      <c r="D35" s="13"/>
      <c r="E35" s="22">
        <v>0</v>
      </c>
      <c r="F35" s="22"/>
      <c r="G35" s="22">
        <v>0</v>
      </c>
    </row>
    <row r="36" spans="2:7" ht="12.75">
      <c r="B36" s="13" t="s">
        <v>212</v>
      </c>
      <c r="C36" s="13"/>
      <c r="D36" s="13"/>
      <c r="E36" s="23">
        <v>-421</v>
      </c>
      <c r="F36" s="22"/>
      <c r="G36" s="23">
        <v>-45</v>
      </c>
    </row>
    <row r="37" spans="1:7" ht="12.75">
      <c r="A37" s="13" t="s">
        <v>41</v>
      </c>
      <c r="B37" s="13"/>
      <c r="C37" s="13"/>
      <c r="D37" s="13"/>
      <c r="E37" s="45">
        <f>SUM(E35:E36)</f>
        <v>-421</v>
      </c>
      <c r="F37" s="22"/>
      <c r="G37" s="45">
        <f>SUM(G35:G36)</f>
        <v>-45</v>
      </c>
    </row>
    <row r="38" spans="1:7" ht="12.75">
      <c r="A38" s="13"/>
      <c r="B38" s="13"/>
      <c r="C38" s="13"/>
      <c r="D38" s="13"/>
      <c r="E38" s="23"/>
      <c r="F38" s="22"/>
      <c r="G38" s="23"/>
    </row>
    <row r="39" spans="1:7" ht="12.75">
      <c r="A39" s="20" t="s">
        <v>265</v>
      </c>
      <c r="B39" s="13"/>
      <c r="C39" s="13"/>
      <c r="D39" s="13"/>
      <c r="E39" s="23"/>
      <c r="F39" s="22"/>
      <c r="G39" s="23"/>
    </row>
    <row r="40" spans="1:7" ht="12.75">
      <c r="A40" s="20"/>
      <c r="B40" s="13" t="s">
        <v>117</v>
      </c>
      <c r="C40" s="13"/>
      <c r="D40" s="13"/>
      <c r="E40" s="23">
        <v>-3955</v>
      </c>
      <c r="F40" s="22"/>
      <c r="G40" s="23">
        <v>-7859</v>
      </c>
    </row>
    <row r="41" spans="1:7" ht="12.75">
      <c r="A41" s="13" t="s">
        <v>128</v>
      </c>
      <c r="B41" s="13"/>
      <c r="C41" s="13"/>
      <c r="D41" s="13"/>
      <c r="E41" s="45">
        <f>SUM(E40:E40)</f>
        <v>-3955</v>
      </c>
      <c r="F41" s="22"/>
      <c r="G41" s="45">
        <f>SUM(G40:G40)</f>
        <v>-7859</v>
      </c>
    </row>
    <row r="42" spans="1:6" ht="12.75">
      <c r="A42" s="13"/>
      <c r="B42" s="13"/>
      <c r="C42" s="13"/>
      <c r="D42" s="13"/>
      <c r="E42" s="23"/>
      <c r="F42" s="22"/>
    </row>
    <row r="43" spans="1:7" ht="12.75">
      <c r="A43" s="20" t="s">
        <v>8</v>
      </c>
      <c r="B43" s="13"/>
      <c r="C43" s="13"/>
      <c r="D43" s="13"/>
      <c r="E43" s="23">
        <f>E37+E32+E41</f>
        <v>2469</v>
      </c>
      <c r="F43" s="22"/>
      <c r="G43" s="23">
        <f>G37+G32+G41</f>
        <v>-2440</v>
      </c>
    </row>
    <row r="44" spans="1:6" ht="12.75" customHeight="1">
      <c r="A44" s="13" t="s">
        <v>94</v>
      </c>
      <c r="B44" s="13"/>
      <c r="C44" s="13"/>
      <c r="D44" s="13"/>
      <c r="E44" s="23"/>
      <c r="F44" s="22"/>
    </row>
    <row r="45" spans="1:7" ht="12.75">
      <c r="A45" s="20" t="s">
        <v>172</v>
      </c>
      <c r="B45" s="13"/>
      <c r="C45" s="13"/>
      <c r="D45" s="13"/>
      <c r="E45" s="68">
        <v>40186</v>
      </c>
      <c r="F45" s="22"/>
      <c r="G45" s="68">
        <v>42241</v>
      </c>
    </row>
    <row r="46" spans="1:6" ht="6" customHeight="1">
      <c r="A46" s="13"/>
      <c r="B46" s="13"/>
      <c r="C46" s="13"/>
      <c r="D46" s="13"/>
      <c r="E46" s="23"/>
      <c r="F46" s="22"/>
    </row>
    <row r="47" spans="1:7" ht="13.5" thickBot="1">
      <c r="A47" s="20" t="s">
        <v>287</v>
      </c>
      <c r="B47" s="13"/>
      <c r="C47" s="70" t="s">
        <v>111</v>
      </c>
      <c r="D47" s="13"/>
      <c r="E47" s="34">
        <f>SUM(E43:E46)</f>
        <v>42655</v>
      </c>
      <c r="F47" s="22"/>
      <c r="G47" s="34">
        <f>SUM(G43:G45)</f>
        <v>39801</v>
      </c>
    </row>
    <row r="48" spans="2:4" ht="12.75">
      <c r="B48" s="20"/>
      <c r="D48" s="13"/>
    </row>
    <row r="49" spans="1:7" ht="14.25" customHeight="1">
      <c r="A49" s="1" t="s">
        <v>114</v>
      </c>
      <c r="E49" s="10"/>
      <c r="F49" s="10"/>
      <c r="G49" s="10"/>
    </row>
    <row r="50" spans="1:7" ht="12.75">
      <c r="A50" s="180" t="s">
        <v>280</v>
      </c>
      <c r="B50" s="180"/>
      <c r="C50" s="180"/>
      <c r="D50" s="180"/>
      <c r="E50" s="180"/>
      <c r="F50" s="180"/>
      <c r="G50" s="180"/>
    </row>
    <row r="51" spans="1:7" ht="26.25" customHeight="1">
      <c r="A51" s="180"/>
      <c r="B51" s="180"/>
      <c r="C51" s="180"/>
      <c r="D51" s="180"/>
      <c r="E51" s="180"/>
      <c r="F51" s="180"/>
      <c r="G51" s="180"/>
    </row>
    <row r="53" spans="1:8" ht="12.75">
      <c r="A53" s="185"/>
      <c r="B53" s="185"/>
      <c r="C53" s="185"/>
      <c r="D53" s="185"/>
      <c r="E53" s="185"/>
      <c r="F53" s="185"/>
      <c r="G53" s="185"/>
      <c r="H53" s="8"/>
    </row>
  </sheetData>
  <sheetProtection/>
  <mergeCells count="2">
    <mergeCell ref="A53:G53"/>
    <mergeCell ref="A50:G51"/>
  </mergeCells>
  <printOptions/>
  <pageMargins left="0.6299212598425197" right="0.31496062992125984" top="0.7874015748031497" bottom="0.4724409448818898" header="0.5118110236220472" footer="0.4724409448818898"/>
  <pageSetup firstPageNumber="4" useFirstPageNumber="1" horizontalDpi="300" verticalDpi="300" orientation="portrait" paperSize="9" scale="95"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M308"/>
  <sheetViews>
    <sheetView tabSelected="1" view="pageBreakPreview" zoomScaleNormal="150" zoomScaleSheetLayoutView="100" zoomScalePageLayoutView="0" workbookViewId="0" topLeftCell="A1">
      <selection activeCell="A1" sqref="A1"/>
    </sheetView>
  </sheetViews>
  <sheetFormatPr defaultColWidth="9.140625" defaultRowHeight="12.75"/>
  <cols>
    <col min="1" max="1" width="3.421875" style="2" customWidth="1"/>
    <col min="2" max="2" width="4.57421875" style="2" customWidth="1"/>
    <col min="3" max="3" width="4.00390625" style="2" customWidth="1"/>
    <col min="4" max="4" width="26.421875" style="2" customWidth="1"/>
    <col min="5" max="5" width="9.8515625" style="2" customWidth="1"/>
    <col min="6" max="6" width="12.421875" style="2" customWidth="1"/>
    <col min="7" max="8" width="12.8515625" style="2" customWidth="1"/>
    <col min="9" max="9" width="15.28125" style="2" customWidth="1"/>
    <col min="10" max="16384" width="9.140625" style="2" customWidth="1"/>
  </cols>
  <sheetData>
    <row r="5" spans="1:5" ht="12.75">
      <c r="A5" s="1" t="s">
        <v>161</v>
      </c>
      <c r="B5" s="1"/>
      <c r="E5" s="1"/>
    </row>
    <row r="7" spans="1:5" ht="12.75">
      <c r="A7" s="1" t="s">
        <v>268</v>
      </c>
      <c r="E7" s="1"/>
    </row>
    <row r="8" spans="1:5" ht="12.75">
      <c r="A8" s="1" t="str">
        <f>Cashflow!A8</f>
        <v>For The First Quarter Ended 31 December 2010</v>
      </c>
      <c r="E8" s="1"/>
    </row>
    <row r="9" ht="6.75" customHeight="1">
      <c r="E9" s="1"/>
    </row>
    <row r="10" spans="1:9" ht="12.75">
      <c r="A10" s="52"/>
      <c r="B10" s="52"/>
      <c r="C10" s="52"/>
      <c r="D10" s="52"/>
      <c r="E10" s="53"/>
      <c r="F10" s="52"/>
      <c r="G10" s="52"/>
      <c r="H10" s="52"/>
      <c r="I10" s="52"/>
    </row>
    <row r="11" spans="1:9" ht="14.25" customHeight="1">
      <c r="A11" s="79" t="s">
        <v>64</v>
      </c>
      <c r="B11" s="79"/>
      <c r="C11" s="79"/>
      <c r="D11" s="79"/>
      <c r="E11" s="54"/>
      <c r="F11" s="51"/>
      <c r="G11" s="51"/>
      <c r="H11" s="51"/>
      <c r="I11" s="51"/>
    </row>
    <row r="12" spans="1:9" ht="12.75">
      <c r="A12" s="13"/>
      <c r="B12" s="13"/>
      <c r="C12" s="13"/>
      <c r="D12" s="13"/>
      <c r="E12" s="20"/>
      <c r="F12" s="13"/>
      <c r="G12" s="30"/>
      <c r="H12" s="13"/>
      <c r="I12" s="30"/>
    </row>
    <row r="13" spans="1:9" ht="15.75" customHeight="1">
      <c r="A13" s="55" t="s">
        <v>162</v>
      </c>
      <c r="B13" s="20" t="s">
        <v>163</v>
      </c>
      <c r="C13" s="20"/>
      <c r="D13" s="20"/>
      <c r="E13" s="20"/>
      <c r="F13" s="13"/>
      <c r="G13" s="30"/>
      <c r="H13" s="13"/>
      <c r="I13" s="30"/>
    </row>
    <row r="14" spans="1:9" ht="3.75" customHeight="1" hidden="1">
      <c r="A14" s="55"/>
      <c r="B14" s="20"/>
      <c r="C14" s="20"/>
      <c r="D14" s="20"/>
      <c r="E14" s="20"/>
      <c r="F14" s="13"/>
      <c r="G14" s="30"/>
      <c r="H14" s="13"/>
      <c r="I14" s="30"/>
    </row>
    <row r="15" spans="1:9" s="29" customFormat="1" ht="12.75" customHeight="1">
      <c r="A15" s="35"/>
      <c r="B15" s="192" t="s">
        <v>96</v>
      </c>
      <c r="C15" s="192"/>
      <c r="D15" s="192"/>
      <c r="E15" s="192"/>
      <c r="F15" s="192"/>
      <c r="G15" s="192"/>
      <c r="H15" s="192"/>
      <c r="I15" s="192"/>
    </row>
    <row r="16" spans="1:9" s="29" customFormat="1" ht="12.75">
      <c r="A16" s="35"/>
      <c r="B16" s="192"/>
      <c r="C16" s="192"/>
      <c r="D16" s="192"/>
      <c r="E16" s="192"/>
      <c r="F16" s="192"/>
      <c r="G16" s="192"/>
      <c r="H16" s="192"/>
      <c r="I16" s="192"/>
    </row>
    <row r="17" spans="1:9" s="29" customFormat="1" ht="12.75">
      <c r="A17" s="35"/>
      <c r="B17" s="192"/>
      <c r="C17" s="192"/>
      <c r="D17" s="192"/>
      <c r="E17" s="192"/>
      <c r="F17" s="192"/>
      <c r="G17" s="192"/>
      <c r="H17" s="192"/>
      <c r="I17" s="192"/>
    </row>
    <row r="18" spans="1:9" s="29" customFormat="1" ht="12.75">
      <c r="A18" s="35"/>
      <c r="B18" s="192"/>
      <c r="C18" s="192"/>
      <c r="D18" s="192"/>
      <c r="E18" s="192"/>
      <c r="F18" s="192"/>
      <c r="G18" s="192"/>
      <c r="H18" s="192"/>
      <c r="I18" s="192"/>
    </row>
    <row r="19" spans="1:9" s="29" customFormat="1" ht="12.75">
      <c r="A19" s="35"/>
      <c r="B19" s="192"/>
      <c r="C19" s="192"/>
      <c r="D19" s="192"/>
      <c r="E19" s="192"/>
      <c r="F19" s="192"/>
      <c r="G19" s="192"/>
      <c r="H19" s="192"/>
      <c r="I19" s="192"/>
    </row>
    <row r="20" spans="1:9" s="29" customFormat="1" ht="12.75">
      <c r="A20" s="35"/>
      <c r="B20" s="192"/>
      <c r="C20" s="192"/>
      <c r="D20" s="192"/>
      <c r="E20" s="192"/>
      <c r="F20" s="192"/>
      <c r="G20" s="192"/>
      <c r="H20" s="192"/>
      <c r="I20" s="192"/>
    </row>
    <row r="21" spans="1:11" s="29" customFormat="1" ht="28.5" customHeight="1">
      <c r="A21" s="40"/>
      <c r="B21" s="192"/>
      <c r="C21" s="192"/>
      <c r="D21" s="192"/>
      <c r="E21" s="192"/>
      <c r="F21" s="192"/>
      <c r="G21" s="192"/>
      <c r="H21" s="192"/>
      <c r="I21" s="192"/>
      <c r="K21" s="29" t="s">
        <v>274</v>
      </c>
    </row>
    <row r="22" spans="1:9" s="29" customFormat="1" ht="12" customHeight="1">
      <c r="A22" s="40"/>
      <c r="B22" s="155"/>
      <c r="C22" s="155"/>
      <c r="D22" s="155"/>
      <c r="E22" s="155"/>
      <c r="F22" s="155"/>
      <c r="G22" s="155"/>
      <c r="H22" s="155"/>
      <c r="I22" s="155"/>
    </row>
    <row r="23" spans="1:9" s="29" customFormat="1" ht="15" customHeight="1">
      <c r="A23" s="40"/>
      <c r="B23" s="191" t="s">
        <v>97</v>
      </c>
      <c r="C23" s="191"/>
      <c r="D23" s="191"/>
      <c r="E23" s="191"/>
      <c r="F23" s="191"/>
      <c r="G23" s="191"/>
      <c r="H23" s="191"/>
      <c r="I23" s="191"/>
    </row>
    <row r="24" spans="1:9" s="29" customFormat="1" ht="12" customHeight="1">
      <c r="A24" s="40"/>
      <c r="B24" s="157"/>
      <c r="C24" s="157"/>
      <c r="D24" s="157"/>
      <c r="E24" s="157"/>
      <c r="F24" s="157"/>
      <c r="G24" s="157"/>
      <c r="H24" s="157"/>
      <c r="I24" s="157"/>
    </row>
    <row r="25" spans="1:9" s="29" customFormat="1" ht="53.25" customHeight="1">
      <c r="A25" s="40"/>
      <c r="B25" s="192" t="s">
        <v>12</v>
      </c>
      <c r="C25" s="191"/>
      <c r="D25" s="191"/>
      <c r="E25" s="191"/>
      <c r="F25" s="191"/>
      <c r="G25" s="191"/>
      <c r="H25" s="191"/>
      <c r="I25" s="191"/>
    </row>
    <row r="26" spans="1:9" ht="12" customHeight="1">
      <c r="A26" s="13"/>
      <c r="B26" s="193"/>
      <c r="C26" s="194"/>
      <c r="D26" s="194"/>
      <c r="E26" s="194"/>
      <c r="F26" s="194"/>
      <c r="G26" s="194"/>
      <c r="H26" s="194"/>
      <c r="I26" s="194"/>
    </row>
    <row r="27" spans="1:9" ht="12" customHeight="1">
      <c r="A27" s="13"/>
      <c r="B27" s="158" t="s">
        <v>43</v>
      </c>
      <c r="C27" s="195" t="s">
        <v>42</v>
      </c>
      <c r="D27" s="195"/>
      <c r="E27" s="195"/>
      <c r="F27" s="195"/>
      <c r="G27" s="195"/>
      <c r="H27" s="195"/>
      <c r="I27" s="195"/>
    </row>
    <row r="28" spans="1:9" ht="12" customHeight="1">
      <c r="A28" s="13"/>
      <c r="B28" s="158"/>
      <c r="C28" s="160"/>
      <c r="D28" s="160"/>
      <c r="E28" s="160"/>
      <c r="F28" s="160"/>
      <c r="G28" s="160"/>
      <c r="H28" s="160"/>
      <c r="I28" s="160"/>
    </row>
    <row r="29" spans="1:9" ht="63" customHeight="1">
      <c r="A29" s="13"/>
      <c r="B29" s="158"/>
      <c r="C29" s="188" t="s">
        <v>29</v>
      </c>
      <c r="D29" s="188"/>
      <c r="E29" s="188"/>
      <c r="F29" s="188"/>
      <c r="G29" s="188"/>
      <c r="H29" s="188"/>
      <c r="I29" s="188"/>
    </row>
    <row r="30" spans="1:9" ht="12" customHeight="1">
      <c r="A30" s="13"/>
      <c r="B30" s="158"/>
      <c r="C30" s="160"/>
      <c r="D30" s="160"/>
      <c r="E30" s="160"/>
      <c r="F30" s="160"/>
      <c r="G30" s="160"/>
      <c r="H30" s="160"/>
      <c r="I30" s="160"/>
    </row>
    <row r="31" spans="1:9" ht="12" customHeight="1">
      <c r="A31" s="13"/>
      <c r="B31" s="158" t="s">
        <v>30</v>
      </c>
      <c r="C31" s="187" t="s">
        <v>31</v>
      </c>
      <c r="D31" s="187"/>
      <c r="E31" s="187"/>
      <c r="F31" s="187"/>
      <c r="G31" s="187"/>
      <c r="H31" s="187"/>
      <c r="I31" s="187"/>
    </row>
    <row r="32" spans="1:9" ht="12" customHeight="1">
      <c r="A32" s="13"/>
      <c r="B32" s="158"/>
      <c r="C32" s="160"/>
      <c r="D32" s="160"/>
      <c r="E32" s="160"/>
      <c r="F32" s="160"/>
      <c r="G32" s="160"/>
      <c r="H32" s="160"/>
      <c r="I32" s="160"/>
    </row>
    <row r="33" spans="1:9" ht="51" customHeight="1">
      <c r="A33" s="13"/>
      <c r="B33" s="158"/>
      <c r="C33" s="188" t="s">
        <v>1</v>
      </c>
      <c r="D33" s="188"/>
      <c r="E33" s="188"/>
      <c r="F33" s="188"/>
      <c r="G33" s="188"/>
      <c r="H33" s="188"/>
      <c r="I33" s="188"/>
    </row>
    <row r="34" spans="1:9" ht="12" customHeight="1">
      <c r="A34" s="13"/>
      <c r="B34" s="158"/>
      <c r="C34" s="160"/>
      <c r="D34" s="160"/>
      <c r="E34" s="160"/>
      <c r="F34" s="160"/>
      <c r="G34" s="160"/>
      <c r="H34" s="160"/>
      <c r="I34" s="160"/>
    </row>
    <row r="35" spans="1:9" ht="15.75" customHeight="1">
      <c r="A35" s="13"/>
      <c r="B35" s="158"/>
      <c r="C35" s="187" t="s">
        <v>74</v>
      </c>
      <c r="D35" s="187"/>
      <c r="E35" s="187"/>
      <c r="F35" s="187"/>
      <c r="G35" s="187"/>
      <c r="H35" s="187"/>
      <c r="I35" s="187"/>
    </row>
    <row r="36" spans="1:9" ht="12.75" customHeight="1">
      <c r="A36" s="13"/>
      <c r="B36" s="158"/>
      <c r="C36" s="141"/>
      <c r="D36" s="141"/>
      <c r="E36" s="141"/>
      <c r="F36" s="141"/>
      <c r="H36" s="161" t="s">
        <v>68</v>
      </c>
      <c r="I36" s="161" t="s">
        <v>66</v>
      </c>
    </row>
    <row r="37" spans="1:9" ht="12.75" customHeight="1">
      <c r="A37" s="13"/>
      <c r="B37" s="158"/>
      <c r="C37" s="141"/>
      <c r="D37" s="141"/>
      <c r="E37" s="141"/>
      <c r="F37" s="141"/>
      <c r="H37" s="161" t="s">
        <v>69</v>
      </c>
      <c r="I37" s="161" t="s">
        <v>67</v>
      </c>
    </row>
    <row r="38" spans="1:9" ht="12" customHeight="1">
      <c r="A38" s="13"/>
      <c r="B38" s="158"/>
      <c r="C38" s="189" t="s">
        <v>71</v>
      </c>
      <c r="D38" s="189"/>
      <c r="E38" s="141"/>
      <c r="F38" s="141"/>
      <c r="H38" s="161" t="s">
        <v>70</v>
      </c>
      <c r="I38" s="161" t="str">
        <f>H38</f>
        <v>RM'000</v>
      </c>
    </row>
    <row r="39" spans="1:9" ht="12" customHeight="1">
      <c r="A39" s="13"/>
      <c r="B39" s="158"/>
      <c r="C39" s="187" t="s">
        <v>72</v>
      </c>
      <c r="D39" s="187"/>
      <c r="E39" s="141"/>
      <c r="F39" s="141"/>
      <c r="H39" s="170">
        <v>29694</v>
      </c>
      <c r="I39" s="170">
        <v>27512</v>
      </c>
    </row>
    <row r="40" spans="1:9" ht="12" customHeight="1">
      <c r="A40" s="13"/>
      <c r="B40" s="158"/>
      <c r="C40" s="187" t="s">
        <v>73</v>
      </c>
      <c r="D40" s="187"/>
      <c r="E40" s="141"/>
      <c r="F40" s="141"/>
      <c r="H40" s="172">
        <v>0</v>
      </c>
      <c r="I40" s="170">
        <v>2182</v>
      </c>
    </row>
    <row r="41" spans="1:9" ht="15" customHeight="1" thickBot="1">
      <c r="A41" s="13"/>
      <c r="B41" s="158"/>
      <c r="C41" s="141"/>
      <c r="D41" s="141"/>
      <c r="E41" s="141"/>
      <c r="F41" s="141"/>
      <c r="G41" s="141"/>
      <c r="H41" s="171">
        <f>SUM(H39:H40)</f>
        <v>29694</v>
      </c>
      <c r="I41" s="171">
        <f>SUM(I39:I40)</f>
        <v>29694</v>
      </c>
    </row>
    <row r="42" spans="1:9" ht="7.5" customHeight="1">
      <c r="A42" s="13"/>
      <c r="B42" s="158"/>
      <c r="C42" s="159"/>
      <c r="D42" s="159"/>
      <c r="E42" s="159"/>
      <c r="F42" s="159"/>
      <c r="G42" s="159"/>
      <c r="H42" s="159"/>
      <c r="I42" s="159"/>
    </row>
    <row r="43" spans="1:9" ht="12.75">
      <c r="A43" s="13"/>
      <c r="B43" s="13"/>
      <c r="C43" s="13"/>
      <c r="D43" s="13"/>
      <c r="E43" s="13"/>
      <c r="F43" s="13"/>
      <c r="G43" s="15"/>
      <c r="H43" s="15"/>
      <c r="I43" s="16"/>
    </row>
    <row r="44" spans="1:9" ht="12.75">
      <c r="A44" s="55" t="s">
        <v>164</v>
      </c>
      <c r="B44" s="38" t="s">
        <v>165</v>
      </c>
      <c r="C44" s="20"/>
      <c r="D44" s="20"/>
      <c r="E44" s="13"/>
      <c r="F44" s="13"/>
      <c r="G44" s="15"/>
      <c r="H44" s="15"/>
      <c r="I44" s="16"/>
    </row>
    <row r="45" spans="1:9" ht="12.75" customHeight="1">
      <c r="A45" s="13"/>
      <c r="B45" s="186" t="s">
        <v>10</v>
      </c>
      <c r="C45" s="186"/>
      <c r="D45" s="186"/>
      <c r="E45" s="186"/>
      <c r="F45" s="186"/>
      <c r="G45" s="186"/>
      <c r="H45" s="186"/>
      <c r="I45" s="186"/>
    </row>
    <row r="46" spans="1:9" ht="11.25" customHeight="1">
      <c r="A46" s="13"/>
      <c r="B46" s="186"/>
      <c r="C46" s="186"/>
      <c r="D46" s="186"/>
      <c r="E46" s="186"/>
      <c r="F46" s="186"/>
      <c r="G46" s="186"/>
      <c r="H46" s="186"/>
      <c r="I46" s="186"/>
    </row>
    <row r="47" spans="1:9" ht="10.5" customHeight="1">
      <c r="A47" s="20"/>
      <c r="B47" s="20"/>
      <c r="C47" s="13"/>
      <c r="D47" s="13"/>
      <c r="E47" s="13"/>
      <c r="F47" s="13"/>
      <c r="G47" s="13"/>
      <c r="H47" s="13"/>
      <c r="I47" s="13"/>
    </row>
    <row r="48" spans="1:9" ht="12.75">
      <c r="A48" s="13"/>
      <c r="B48" s="20"/>
      <c r="C48" s="13"/>
      <c r="D48" s="13"/>
      <c r="E48" s="13"/>
      <c r="F48" s="13"/>
      <c r="G48" s="15"/>
      <c r="H48" s="15"/>
      <c r="I48" s="15"/>
    </row>
    <row r="49" spans="1:9" ht="12.75">
      <c r="A49" s="55" t="s">
        <v>166</v>
      </c>
      <c r="B49" s="38" t="s">
        <v>248</v>
      </c>
      <c r="C49" s="20"/>
      <c r="D49" s="20"/>
      <c r="E49" s="13"/>
      <c r="F49" s="13"/>
      <c r="G49" s="15"/>
      <c r="H49" s="15"/>
      <c r="I49" s="16"/>
    </row>
    <row r="50" spans="1:9" ht="12.75" customHeight="1">
      <c r="A50" s="13"/>
      <c r="B50" s="190" t="s">
        <v>115</v>
      </c>
      <c r="C50" s="190"/>
      <c r="D50" s="190"/>
      <c r="E50" s="190"/>
      <c r="F50" s="190"/>
      <c r="G50" s="190"/>
      <c r="H50" s="190"/>
      <c r="I50" s="190"/>
    </row>
    <row r="51" spans="1:9" ht="9" customHeight="1">
      <c r="A51" s="13"/>
      <c r="B51" s="135"/>
      <c r="C51" s="135"/>
      <c r="D51" s="135"/>
      <c r="E51" s="135"/>
      <c r="F51" s="135"/>
      <c r="G51" s="135"/>
      <c r="H51" s="135"/>
      <c r="I51" s="135"/>
    </row>
    <row r="52" spans="1:9" ht="12.75">
      <c r="A52" s="13"/>
      <c r="B52" s="13"/>
      <c r="C52" s="13"/>
      <c r="D52" s="13"/>
      <c r="E52" s="13"/>
      <c r="F52" s="13"/>
      <c r="G52" s="15"/>
      <c r="H52" s="15"/>
      <c r="I52" s="16"/>
    </row>
    <row r="53" spans="1:9" ht="12.75">
      <c r="A53" s="55" t="s">
        <v>249</v>
      </c>
      <c r="B53" s="20" t="s">
        <v>13</v>
      </c>
      <c r="C53" s="20"/>
      <c r="D53" s="20"/>
      <c r="E53" s="13"/>
      <c r="F53" s="13"/>
      <c r="G53" s="15"/>
      <c r="H53" s="15"/>
      <c r="I53" s="16"/>
    </row>
    <row r="54" spans="1:9" ht="12.75" customHeight="1">
      <c r="A54" s="13"/>
      <c r="B54" s="190" t="s">
        <v>17</v>
      </c>
      <c r="C54" s="190"/>
      <c r="D54" s="190"/>
      <c r="E54" s="190"/>
      <c r="F54" s="190"/>
      <c r="G54" s="190"/>
      <c r="H54" s="190"/>
      <c r="I54" s="190"/>
    </row>
    <row r="55" spans="1:9" ht="12.75">
      <c r="A55" s="13"/>
      <c r="B55" s="190"/>
      <c r="C55" s="190"/>
      <c r="D55" s="190"/>
      <c r="E55" s="190"/>
      <c r="F55" s="190"/>
      <c r="G55" s="190"/>
      <c r="H55" s="190"/>
      <c r="I55" s="190"/>
    </row>
    <row r="56" spans="1:9" ht="8.25" customHeight="1">
      <c r="A56" s="13"/>
      <c r="B56" s="135"/>
      <c r="C56" s="135"/>
      <c r="D56" s="135"/>
      <c r="E56" s="135"/>
      <c r="F56" s="135"/>
      <c r="G56" s="135"/>
      <c r="H56" s="135"/>
      <c r="I56" s="135"/>
    </row>
    <row r="57" spans="1:9" ht="12.75">
      <c r="A57" s="13"/>
      <c r="B57" s="135"/>
      <c r="C57" s="135"/>
      <c r="D57" s="135"/>
      <c r="E57" s="135"/>
      <c r="F57" s="135"/>
      <c r="G57" s="135"/>
      <c r="H57" s="135"/>
      <c r="I57" s="135"/>
    </row>
    <row r="58" spans="1:9" ht="12.75">
      <c r="A58" s="55" t="s">
        <v>250</v>
      </c>
      <c r="B58" s="20" t="s">
        <v>251</v>
      </c>
      <c r="D58" s="20"/>
      <c r="E58" s="13"/>
      <c r="F58" s="13"/>
      <c r="G58" s="15"/>
      <c r="H58" s="15"/>
      <c r="I58" s="16"/>
    </row>
    <row r="59" spans="1:9" ht="12.75" customHeight="1">
      <c r="A59" s="13"/>
      <c r="B59" s="190" t="s">
        <v>40</v>
      </c>
      <c r="C59" s="190"/>
      <c r="D59" s="190"/>
      <c r="E59" s="190"/>
      <c r="F59" s="190"/>
      <c r="G59" s="190"/>
      <c r="H59" s="190"/>
      <c r="I59" s="190"/>
    </row>
    <row r="60" spans="1:9" ht="5.25" customHeight="1">
      <c r="A60" s="20"/>
      <c r="B60" s="190"/>
      <c r="C60" s="190"/>
      <c r="D60" s="190"/>
      <c r="E60" s="190"/>
      <c r="F60" s="190"/>
      <c r="G60" s="190"/>
      <c r="H60" s="190"/>
      <c r="I60" s="190"/>
    </row>
    <row r="61" spans="1:9" ht="12.75">
      <c r="A61" s="13"/>
      <c r="B61" s="13"/>
      <c r="C61" s="13"/>
      <c r="D61" s="13"/>
      <c r="E61" s="13"/>
      <c r="F61" s="13"/>
      <c r="G61" s="15"/>
      <c r="H61" s="15"/>
      <c r="I61" s="16"/>
    </row>
    <row r="62" spans="1:9" ht="12.75">
      <c r="A62" s="55" t="s">
        <v>252</v>
      </c>
      <c r="B62" s="20" t="s">
        <v>116</v>
      </c>
      <c r="C62" s="20"/>
      <c r="D62" s="20"/>
      <c r="E62" s="13"/>
      <c r="F62" s="13"/>
      <c r="G62" s="16"/>
      <c r="H62" s="15"/>
      <c r="I62" s="16"/>
    </row>
    <row r="63" spans="1:9" ht="12.75">
      <c r="A63" s="13"/>
      <c r="B63" s="186" t="s">
        <v>88</v>
      </c>
      <c r="C63" s="186"/>
      <c r="D63" s="186"/>
      <c r="E63" s="186"/>
      <c r="F63" s="186"/>
      <c r="G63" s="186"/>
      <c r="H63" s="186"/>
      <c r="I63" s="186"/>
    </row>
    <row r="64" spans="1:9" ht="13.5" customHeight="1">
      <c r="A64" s="13"/>
      <c r="B64" s="186"/>
      <c r="C64" s="186"/>
      <c r="D64" s="186"/>
      <c r="E64" s="186"/>
      <c r="F64" s="186"/>
      <c r="G64" s="186"/>
      <c r="H64" s="186"/>
      <c r="I64" s="186"/>
    </row>
    <row r="65" spans="1:9" ht="9.75" customHeight="1">
      <c r="A65" s="13"/>
      <c r="B65" s="135"/>
      <c r="C65" s="135"/>
      <c r="D65" s="135"/>
      <c r="E65" s="135"/>
      <c r="F65" s="135"/>
      <c r="G65" s="135"/>
      <c r="H65" s="135"/>
      <c r="I65" s="135"/>
    </row>
    <row r="66" spans="1:9" ht="12.75">
      <c r="A66" s="13"/>
      <c r="B66" s="135"/>
      <c r="C66" s="135"/>
      <c r="D66" s="135"/>
      <c r="E66" s="135"/>
      <c r="F66" s="121"/>
      <c r="G66" s="135"/>
      <c r="H66" s="135"/>
      <c r="I66" s="135"/>
    </row>
    <row r="67" spans="1:9" ht="12.75">
      <c r="A67" s="55" t="s">
        <v>253</v>
      </c>
      <c r="B67" s="20" t="s">
        <v>117</v>
      </c>
      <c r="C67" s="20"/>
      <c r="D67" s="20"/>
      <c r="E67" s="13"/>
      <c r="F67" s="13"/>
      <c r="G67" s="15"/>
      <c r="H67" s="15"/>
      <c r="I67" s="15"/>
    </row>
    <row r="68" spans="1:9" ht="44.25" customHeight="1">
      <c r="A68" s="13"/>
      <c r="B68" s="192" t="s">
        <v>9</v>
      </c>
      <c r="C68" s="192"/>
      <c r="D68" s="192"/>
      <c r="E68" s="192"/>
      <c r="F68" s="192"/>
      <c r="G68" s="192"/>
      <c r="H68" s="192"/>
      <c r="I68" s="192"/>
    </row>
    <row r="69" spans="1:9" ht="12.75">
      <c r="A69" s="54" t="s">
        <v>65</v>
      </c>
      <c r="B69" s="51"/>
      <c r="C69" s="51"/>
      <c r="D69" s="51"/>
      <c r="E69" s="51"/>
      <c r="F69" s="51"/>
      <c r="G69" s="51"/>
      <c r="H69" s="51"/>
      <c r="I69" s="51"/>
    </row>
    <row r="70" spans="1:9" ht="12.75">
      <c r="A70" s="20"/>
      <c r="B70" s="13"/>
      <c r="C70" s="13"/>
      <c r="D70" s="13"/>
      <c r="E70" s="13"/>
      <c r="F70" s="13"/>
      <c r="G70" s="13"/>
      <c r="H70" s="13"/>
      <c r="I70" s="13"/>
    </row>
    <row r="71" spans="1:9" ht="12.75">
      <c r="A71" s="55" t="s">
        <v>254</v>
      </c>
      <c r="B71" s="20" t="s">
        <v>118</v>
      </c>
      <c r="C71" s="13"/>
      <c r="D71" s="13"/>
      <c r="E71" s="13"/>
      <c r="F71" s="13"/>
      <c r="G71" s="13"/>
      <c r="H71" s="13"/>
      <c r="I71" s="13"/>
    </row>
    <row r="72" spans="1:9" ht="12.75" customHeight="1">
      <c r="A72" s="13"/>
      <c r="B72" s="190" t="s">
        <v>269</v>
      </c>
      <c r="C72" s="190"/>
      <c r="D72" s="190"/>
      <c r="E72" s="190"/>
      <c r="F72" s="190"/>
      <c r="G72" s="190"/>
      <c r="H72" s="190"/>
      <c r="I72" s="190"/>
    </row>
    <row r="73" spans="1:9" ht="12.75">
      <c r="A73" s="13"/>
      <c r="B73" s="187"/>
      <c r="C73" s="187"/>
      <c r="D73" s="187"/>
      <c r="E73" s="187"/>
      <c r="F73" s="187"/>
      <c r="G73" s="187"/>
      <c r="H73" s="78" t="s">
        <v>281</v>
      </c>
      <c r="I73" s="78" t="str">
        <f>H73</f>
        <v>3 Months</v>
      </c>
    </row>
    <row r="74" spans="1:9" ht="12.75">
      <c r="A74" s="13"/>
      <c r="B74" s="141"/>
      <c r="C74" s="141"/>
      <c r="D74" s="141"/>
      <c r="E74" s="141"/>
      <c r="F74" s="141"/>
      <c r="G74" s="141"/>
      <c r="H74" s="80" t="s">
        <v>238</v>
      </c>
      <c r="I74" s="80" t="s">
        <v>239</v>
      </c>
    </row>
    <row r="75" spans="1:9" ht="12.75" customHeight="1">
      <c r="A75" s="13"/>
      <c r="C75" s="13"/>
      <c r="D75" s="13"/>
      <c r="E75" s="13"/>
      <c r="F75" s="13"/>
      <c r="G75" s="13"/>
      <c r="H75" s="82" t="s">
        <v>282</v>
      </c>
      <c r="I75" s="82" t="s">
        <v>283</v>
      </c>
    </row>
    <row r="76" spans="1:9" ht="12.75" customHeight="1">
      <c r="A76" s="13"/>
      <c r="B76" s="1" t="s">
        <v>270</v>
      </c>
      <c r="C76" s="13"/>
      <c r="D76" s="13"/>
      <c r="E76" s="13"/>
      <c r="F76" s="13"/>
      <c r="G76" s="13"/>
      <c r="H76" s="17" t="s">
        <v>133</v>
      </c>
      <c r="I76" s="17" t="s">
        <v>133</v>
      </c>
    </row>
    <row r="77" spans="2:8" ht="12.75">
      <c r="B77" s="56" t="s">
        <v>134</v>
      </c>
      <c r="E77" s="13"/>
      <c r="F77" s="13"/>
      <c r="G77" s="13"/>
      <c r="H77" s="36"/>
    </row>
    <row r="78" spans="2:8" ht="13.5">
      <c r="B78" s="57" t="s">
        <v>271</v>
      </c>
      <c r="E78" s="13"/>
      <c r="F78" s="13"/>
      <c r="G78" s="13"/>
      <c r="H78" s="21"/>
    </row>
    <row r="79" spans="2:9" ht="12.75">
      <c r="B79" s="2" t="s">
        <v>295</v>
      </c>
      <c r="E79" s="13"/>
      <c r="F79" s="13"/>
      <c r="H79" s="173">
        <v>6031</v>
      </c>
      <c r="I79" s="173">
        <v>4045</v>
      </c>
    </row>
    <row r="80" spans="2:9" ht="12.75">
      <c r="B80" s="2" t="s">
        <v>272</v>
      </c>
      <c r="E80" s="13"/>
      <c r="F80" s="13"/>
      <c r="G80" s="110"/>
      <c r="H80" s="173">
        <v>6205</v>
      </c>
      <c r="I80" s="173">
        <v>5844</v>
      </c>
    </row>
    <row r="81" spans="2:9" ht="12.75">
      <c r="B81" s="2" t="s">
        <v>292</v>
      </c>
      <c r="E81" s="13"/>
      <c r="F81" s="13"/>
      <c r="G81" s="100"/>
      <c r="H81" s="173">
        <v>4955</v>
      </c>
      <c r="I81" s="173">
        <v>2819</v>
      </c>
    </row>
    <row r="82" spans="2:9" ht="12.75">
      <c r="B82" s="2" t="s">
        <v>293</v>
      </c>
      <c r="E82" s="13"/>
      <c r="F82" s="13"/>
      <c r="H82" s="173">
        <v>3087</v>
      </c>
      <c r="I82" s="173">
        <v>1967</v>
      </c>
    </row>
    <row r="83" spans="2:9" ht="12.75">
      <c r="B83" s="2" t="s">
        <v>294</v>
      </c>
      <c r="E83" s="13"/>
      <c r="F83" s="13"/>
      <c r="G83" s="13"/>
      <c r="H83" s="173">
        <v>2240</v>
      </c>
      <c r="I83" s="173">
        <v>1603</v>
      </c>
    </row>
    <row r="84" spans="2:9" ht="12.75">
      <c r="B84" s="2" t="s">
        <v>296</v>
      </c>
      <c r="E84" s="13"/>
      <c r="F84" s="13"/>
      <c r="G84" s="13"/>
      <c r="H84" s="173">
        <v>3497</v>
      </c>
      <c r="I84" s="173">
        <v>1522</v>
      </c>
    </row>
    <row r="85" spans="2:9" ht="12.75">
      <c r="B85" s="2" t="s">
        <v>245</v>
      </c>
      <c r="E85" s="13"/>
      <c r="F85" s="13"/>
      <c r="G85" s="13"/>
      <c r="H85" s="174">
        <v>1119</v>
      </c>
      <c r="I85" s="174">
        <v>581</v>
      </c>
    </row>
    <row r="86" spans="5:9" ht="12.75">
      <c r="E86" s="13"/>
      <c r="F86" s="13"/>
      <c r="G86" s="13"/>
      <c r="H86" s="173">
        <f>SUM(H79:H85)</f>
        <v>27134</v>
      </c>
      <c r="I86" s="173">
        <f>SUM(I79:I85)</f>
        <v>18381</v>
      </c>
    </row>
    <row r="87" spans="5:9" ht="6" customHeight="1">
      <c r="E87" s="13"/>
      <c r="F87" s="13"/>
      <c r="G87" s="13"/>
      <c r="H87" s="173"/>
      <c r="I87" s="173"/>
    </row>
    <row r="88" spans="2:9" ht="13.5">
      <c r="B88" s="57" t="s">
        <v>297</v>
      </c>
      <c r="E88" s="13"/>
      <c r="F88" s="13"/>
      <c r="G88" s="13"/>
      <c r="H88" s="173">
        <v>2033</v>
      </c>
      <c r="I88" s="173">
        <v>1956</v>
      </c>
    </row>
    <row r="89" spans="5:9" ht="13.5" thickBot="1">
      <c r="E89" s="13"/>
      <c r="F89" s="13"/>
      <c r="G89" s="13"/>
      <c r="H89" s="175">
        <f>SUM(H86:H88)</f>
        <v>29167</v>
      </c>
      <c r="I89" s="175">
        <f>SUM(I86:I88)</f>
        <v>20337</v>
      </c>
    </row>
    <row r="90" spans="2:9" ht="12.75">
      <c r="B90" s="33" t="s">
        <v>275</v>
      </c>
      <c r="E90" s="13"/>
      <c r="F90" s="13"/>
      <c r="G90" s="13"/>
      <c r="H90" s="173"/>
      <c r="I90" s="173"/>
    </row>
    <row r="91" spans="2:9" s="29" customFormat="1" ht="13.5">
      <c r="B91" s="90" t="str">
        <f>B78</f>
        <v>Export Market</v>
      </c>
      <c r="E91" s="40"/>
      <c r="F91" s="40"/>
      <c r="G91" s="40"/>
      <c r="H91" s="173">
        <v>5516</v>
      </c>
      <c r="I91" s="173">
        <v>4347</v>
      </c>
    </row>
    <row r="92" spans="2:9" s="29" customFormat="1" ht="13.5">
      <c r="B92" s="90" t="str">
        <f>B88</f>
        <v>Local Market</v>
      </c>
      <c r="E92" s="40"/>
      <c r="F92" s="40"/>
      <c r="G92" s="40"/>
      <c r="H92" s="130">
        <v>413</v>
      </c>
      <c r="I92" s="176">
        <v>462</v>
      </c>
    </row>
    <row r="93" spans="2:9" s="29" customFormat="1" ht="13.5" thickBot="1">
      <c r="B93" s="29" t="s">
        <v>61</v>
      </c>
      <c r="E93" s="40"/>
      <c r="F93" s="40"/>
      <c r="G93" s="40"/>
      <c r="H93" s="177">
        <f>SUM(H91:H92)</f>
        <v>5929</v>
      </c>
      <c r="I93" s="178">
        <f>SUM(I91:I92)</f>
        <v>4809</v>
      </c>
    </row>
    <row r="94" spans="2:9" ht="13.5" customHeight="1">
      <c r="B94" s="62"/>
      <c r="C94" s="62"/>
      <c r="E94" s="13"/>
      <c r="F94" s="13"/>
      <c r="G94" s="13"/>
      <c r="H94" s="13"/>
      <c r="I94" s="58"/>
    </row>
    <row r="95" spans="2:9" ht="12.75" customHeight="1">
      <c r="B95" s="185" t="s">
        <v>37</v>
      </c>
      <c r="C95" s="185"/>
      <c r="D95" s="185"/>
      <c r="E95" s="185"/>
      <c r="F95" s="185"/>
      <c r="G95" s="185"/>
      <c r="H95" s="185"/>
      <c r="I95" s="185"/>
    </row>
    <row r="96" spans="2:9" ht="12.75">
      <c r="B96" s="185"/>
      <c r="C96" s="185"/>
      <c r="D96" s="185"/>
      <c r="E96" s="185"/>
      <c r="F96" s="185"/>
      <c r="G96" s="185"/>
      <c r="H96" s="185"/>
      <c r="I96" s="185"/>
    </row>
    <row r="97" spans="2:9" ht="12.75">
      <c r="B97" s="8"/>
      <c r="C97" s="8"/>
      <c r="D97" s="8"/>
      <c r="E97" s="8"/>
      <c r="F97" s="8"/>
      <c r="G97" s="8"/>
      <c r="H97" s="8"/>
      <c r="I97" s="8"/>
    </row>
    <row r="98" spans="1:9" ht="14.25" customHeight="1">
      <c r="A98" s="55" t="s">
        <v>276</v>
      </c>
      <c r="B98" s="20" t="s">
        <v>119</v>
      </c>
      <c r="C98" s="20"/>
      <c r="D98" s="20"/>
      <c r="E98" s="13"/>
      <c r="F98" s="13"/>
      <c r="G98" s="13"/>
      <c r="H98" s="13"/>
      <c r="I98" s="13"/>
    </row>
    <row r="99" spans="1:9" ht="12.75" customHeight="1">
      <c r="A99" s="13"/>
      <c r="B99" s="190" t="s">
        <v>49</v>
      </c>
      <c r="C99" s="190"/>
      <c r="D99" s="190"/>
      <c r="E99" s="190"/>
      <c r="F99" s="190"/>
      <c r="G99" s="190"/>
      <c r="H99" s="190"/>
      <c r="I99" s="190"/>
    </row>
    <row r="100" spans="1:9" ht="15" customHeight="1">
      <c r="A100" s="13"/>
      <c r="B100" s="190"/>
      <c r="C100" s="190"/>
      <c r="D100" s="190"/>
      <c r="E100" s="190"/>
      <c r="F100" s="190"/>
      <c r="G100" s="190"/>
      <c r="H100" s="190"/>
      <c r="I100" s="190"/>
    </row>
    <row r="101" spans="1:9" ht="1.5" customHeight="1" hidden="1">
      <c r="A101" s="13"/>
      <c r="B101" s="190"/>
      <c r="C101" s="190"/>
      <c r="D101" s="190"/>
      <c r="E101" s="190"/>
      <c r="F101" s="190"/>
      <c r="G101" s="190"/>
      <c r="H101" s="190"/>
      <c r="I101" s="190"/>
    </row>
    <row r="102" spans="1:9" ht="15.75" customHeight="1">
      <c r="A102" s="13"/>
      <c r="B102" s="135"/>
      <c r="C102" s="135"/>
      <c r="D102" s="135"/>
      <c r="E102" s="135"/>
      <c r="F102" s="135"/>
      <c r="G102" s="135"/>
      <c r="H102" s="135"/>
      <c r="I102" s="135"/>
    </row>
    <row r="103" spans="1:9" ht="12.75">
      <c r="A103" s="13"/>
      <c r="B103" s="135"/>
      <c r="C103" s="135"/>
      <c r="D103" s="135"/>
      <c r="E103" s="135"/>
      <c r="F103" s="135"/>
      <c r="G103" s="135"/>
      <c r="H103" s="135"/>
      <c r="I103" s="135"/>
    </row>
    <row r="104" spans="1:2" ht="12.75">
      <c r="A104" s="55" t="s">
        <v>277</v>
      </c>
      <c r="B104" s="20" t="s">
        <v>177</v>
      </c>
    </row>
    <row r="105" spans="2:9" ht="12.75" customHeight="1">
      <c r="B105" s="185" t="s">
        <v>220</v>
      </c>
      <c r="C105" s="185"/>
      <c r="D105" s="185"/>
      <c r="E105" s="185"/>
      <c r="F105" s="185"/>
      <c r="G105" s="185"/>
      <c r="H105" s="185"/>
      <c r="I105" s="185"/>
    </row>
    <row r="106" spans="2:9" ht="12.75">
      <c r="B106" s="185"/>
      <c r="C106" s="185"/>
      <c r="D106" s="185"/>
      <c r="E106" s="185"/>
      <c r="F106" s="185"/>
      <c r="G106" s="185"/>
      <c r="H106" s="185"/>
      <c r="I106" s="185"/>
    </row>
    <row r="107" spans="2:9" ht="13.5" customHeight="1">
      <c r="B107" s="185"/>
      <c r="C107" s="185"/>
      <c r="D107" s="185"/>
      <c r="E107" s="185"/>
      <c r="F107" s="185"/>
      <c r="G107" s="185"/>
      <c r="H107" s="185"/>
      <c r="I107" s="185"/>
    </row>
    <row r="108" spans="2:9" ht="12.75" customHeight="1">
      <c r="B108" s="8"/>
      <c r="C108" s="8"/>
      <c r="D108" s="8"/>
      <c r="E108" s="8"/>
      <c r="F108" s="8"/>
      <c r="G108" s="8"/>
      <c r="H108" s="8"/>
      <c r="I108" s="8"/>
    </row>
    <row r="109" ht="12.75" customHeight="1"/>
    <row r="110" spans="1:2" ht="12.75">
      <c r="A110" s="55" t="s">
        <v>278</v>
      </c>
      <c r="B110" s="20" t="s">
        <v>120</v>
      </c>
    </row>
    <row r="111" spans="2:9" ht="14.25" customHeight="1">
      <c r="B111" s="185" t="s">
        <v>302</v>
      </c>
      <c r="C111" s="185"/>
      <c r="D111" s="185"/>
      <c r="E111" s="185"/>
      <c r="F111" s="185"/>
      <c r="G111" s="185"/>
      <c r="H111" s="185"/>
      <c r="I111" s="185"/>
    </row>
    <row r="112" spans="1:9" ht="12.75" customHeight="1">
      <c r="A112" s="20"/>
      <c r="B112" s="20"/>
      <c r="C112" s="13"/>
      <c r="D112" s="13"/>
      <c r="E112" s="13"/>
      <c r="F112" s="13"/>
      <c r="G112" s="13"/>
      <c r="H112" s="13"/>
      <c r="I112" s="65"/>
    </row>
    <row r="113" spans="1:9" ht="12.75">
      <c r="A113" s="13"/>
      <c r="B113" s="69"/>
      <c r="C113" s="13"/>
      <c r="D113" s="13"/>
      <c r="E113" s="13"/>
      <c r="F113" s="13"/>
      <c r="G113" s="13"/>
      <c r="H113" s="13"/>
      <c r="I113" s="65"/>
    </row>
    <row r="114" spans="1:9" ht="12.75">
      <c r="A114" s="55" t="s">
        <v>279</v>
      </c>
      <c r="B114" s="20" t="s">
        <v>121</v>
      </c>
      <c r="I114" s="50"/>
    </row>
    <row r="115" spans="2:9" ht="12.75" customHeight="1">
      <c r="B115" s="180" t="s">
        <v>284</v>
      </c>
      <c r="C115" s="180"/>
      <c r="D115" s="180"/>
      <c r="E115" s="180"/>
      <c r="F115" s="180"/>
      <c r="G115" s="180"/>
      <c r="H115" s="180"/>
      <c r="I115" s="180"/>
    </row>
    <row r="116" spans="2:9" ht="12.75">
      <c r="B116" s="180"/>
      <c r="C116" s="180"/>
      <c r="D116" s="180"/>
      <c r="E116" s="180"/>
      <c r="F116" s="180"/>
      <c r="G116" s="180"/>
      <c r="H116" s="180"/>
      <c r="I116" s="180"/>
    </row>
    <row r="117" spans="2:9" ht="12.75">
      <c r="B117" s="180"/>
      <c r="C117" s="180"/>
      <c r="D117" s="180"/>
      <c r="E117" s="180"/>
      <c r="F117" s="180"/>
      <c r="G117" s="180"/>
      <c r="H117" s="180"/>
      <c r="I117" s="180"/>
    </row>
    <row r="118" ht="12" customHeight="1"/>
    <row r="120" spans="1:9" ht="12.75">
      <c r="A120" s="59" t="s">
        <v>187</v>
      </c>
      <c r="B120" s="35" t="s">
        <v>204</v>
      </c>
      <c r="C120" s="29"/>
      <c r="D120" s="29"/>
      <c r="E120" s="29"/>
      <c r="F120" s="29"/>
      <c r="G120" s="29"/>
      <c r="H120" s="29"/>
      <c r="I120" s="29"/>
    </row>
    <row r="121" spans="1:9" ht="12.75" customHeight="1">
      <c r="A121" s="29"/>
      <c r="B121" s="216" t="s">
        <v>11</v>
      </c>
      <c r="C121" s="216"/>
      <c r="D121" s="216"/>
      <c r="E121" s="216"/>
      <c r="F121" s="216"/>
      <c r="G121" s="216"/>
      <c r="H121" s="216"/>
      <c r="I121" s="216"/>
    </row>
    <row r="122" spans="1:9" ht="14.25" customHeight="1">
      <c r="A122" s="29"/>
      <c r="B122" s="216"/>
      <c r="C122" s="216"/>
      <c r="D122" s="216"/>
      <c r="E122" s="216"/>
      <c r="F122" s="216"/>
      <c r="G122" s="216"/>
      <c r="H122" s="216"/>
      <c r="I122" s="216"/>
    </row>
    <row r="123" spans="1:11" s="13" customFormat="1" ht="12.75">
      <c r="A123" s="20"/>
      <c r="J123" s="135"/>
      <c r="K123" s="135"/>
    </row>
    <row r="124" spans="2:11" ht="12.75">
      <c r="B124" s="8"/>
      <c r="C124" s="8"/>
      <c r="D124" s="8"/>
      <c r="E124" s="8"/>
      <c r="F124" s="8"/>
      <c r="G124" s="8"/>
      <c r="H124" s="8"/>
      <c r="I124" s="8"/>
      <c r="J124" s="8"/>
      <c r="K124" s="8"/>
    </row>
    <row r="125" spans="1:7" ht="12.75">
      <c r="A125" s="59" t="s">
        <v>188</v>
      </c>
      <c r="B125" s="35" t="s">
        <v>89</v>
      </c>
      <c r="C125" s="29"/>
      <c r="D125" s="29"/>
      <c r="E125" s="29"/>
      <c r="F125" s="29"/>
      <c r="G125" s="29"/>
    </row>
    <row r="126" spans="1:9" ht="12.75">
      <c r="A126" s="35"/>
      <c r="B126" s="35"/>
      <c r="C126" s="29"/>
      <c r="D126" s="29"/>
      <c r="E126" s="29"/>
      <c r="F126" s="29"/>
      <c r="G126" s="29"/>
      <c r="H126" s="80" t="s">
        <v>240</v>
      </c>
      <c r="I126" s="80" t="s">
        <v>240</v>
      </c>
    </row>
    <row r="127" spans="1:9" ht="12.75">
      <c r="A127" s="35"/>
      <c r="B127" s="35"/>
      <c r="C127" s="29"/>
      <c r="D127" s="29"/>
      <c r="E127" s="29"/>
      <c r="F127" s="29"/>
      <c r="G127" s="29"/>
      <c r="H127" s="81" t="str">
        <f>H75</f>
        <v>31 Dec 2010</v>
      </c>
      <c r="I127" s="142" t="s">
        <v>87</v>
      </c>
    </row>
    <row r="128" spans="1:9" ht="12.75">
      <c r="A128" s="35"/>
      <c r="B128" s="35"/>
      <c r="C128" s="29"/>
      <c r="D128" s="29"/>
      <c r="E128" s="29"/>
      <c r="F128" s="29"/>
      <c r="G128" s="29"/>
      <c r="H128" s="17" t="s">
        <v>133</v>
      </c>
      <c r="I128" s="17" t="s">
        <v>133</v>
      </c>
    </row>
    <row r="129" spans="1:9" ht="12.75">
      <c r="A129" s="35"/>
      <c r="B129" s="35"/>
      <c r="C129" s="29"/>
      <c r="D129" s="29"/>
      <c r="E129" s="29"/>
      <c r="F129" s="29"/>
      <c r="G129" s="29"/>
      <c r="H129" s="47"/>
      <c r="I129" s="47"/>
    </row>
    <row r="130" spans="1:9" ht="12.75">
      <c r="A130" s="29"/>
      <c r="B130" s="29" t="s">
        <v>205</v>
      </c>
      <c r="C130" s="29"/>
      <c r="D130" s="29"/>
      <c r="E130" s="29"/>
      <c r="F130" s="29"/>
      <c r="G130" s="29"/>
      <c r="H130" s="72">
        <v>34858</v>
      </c>
      <c r="I130" s="72">
        <v>33746</v>
      </c>
    </row>
    <row r="131" spans="1:9" ht="12.75">
      <c r="A131" s="29"/>
      <c r="B131" s="29" t="s">
        <v>207</v>
      </c>
      <c r="C131" s="29"/>
      <c r="D131" s="29"/>
      <c r="E131" s="29"/>
      <c r="F131" s="29"/>
      <c r="G131" s="29"/>
      <c r="H131" s="22">
        <v>7797</v>
      </c>
      <c r="I131" s="22">
        <v>6055</v>
      </c>
    </row>
    <row r="132" spans="1:9" ht="13.5" thickBot="1">
      <c r="A132" s="29"/>
      <c r="B132" s="29"/>
      <c r="C132" s="29"/>
      <c r="D132" s="29"/>
      <c r="E132" s="29"/>
      <c r="F132" s="29"/>
      <c r="G132" s="29"/>
      <c r="H132" s="46">
        <f>SUM(H130:H131)</f>
        <v>42655</v>
      </c>
      <c r="I132" s="46">
        <f>SUM(I130:I131)</f>
        <v>39801</v>
      </c>
    </row>
    <row r="133" spans="1:9" ht="12.75" customHeight="1">
      <c r="A133" s="20" t="s">
        <v>90</v>
      </c>
      <c r="B133" s="212" t="s">
        <v>227</v>
      </c>
      <c r="C133" s="212"/>
      <c r="D133" s="212"/>
      <c r="E133" s="212"/>
      <c r="F133" s="212"/>
      <c r="G133" s="212"/>
      <c r="H133" s="212"/>
      <c r="I133" s="212"/>
    </row>
    <row r="134" spans="1:9" ht="12.75">
      <c r="A134" s="54"/>
      <c r="B134" s="213"/>
      <c r="C134" s="213"/>
      <c r="D134" s="213"/>
      <c r="E134" s="213"/>
      <c r="F134" s="213"/>
      <c r="G134" s="213"/>
      <c r="H134" s="213"/>
      <c r="I134" s="213"/>
    </row>
    <row r="135" ht="9.75" customHeight="1"/>
    <row r="136" spans="1:2" s="29" customFormat="1" ht="12.75">
      <c r="A136" s="59" t="s">
        <v>162</v>
      </c>
      <c r="B136" s="35" t="s">
        <v>228</v>
      </c>
    </row>
    <row r="137" spans="2:9" s="29" customFormat="1" ht="13.5" customHeight="1">
      <c r="B137" s="91"/>
      <c r="C137" s="101"/>
      <c r="D137" s="132"/>
      <c r="E137" s="101"/>
      <c r="F137" s="143"/>
      <c r="G137" s="92" t="s">
        <v>232</v>
      </c>
      <c r="I137" s="101"/>
    </row>
    <row r="138" spans="2:9" s="29" customFormat="1" ht="13.5" customHeight="1">
      <c r="B138" s="91"/>
      <c r="C138" s="101"/>
      <c r="D138" s="132"/>
      <c r="E138" s="101"/>
      <c r="F138" s="92" t="s">
        <v>132</v>
      </c>
      <c r="G138" s="92" t="s">
        <v>152</v>
      </c>
      <c r="I138" s="101"/>
    </row>
    <row r="139" spans="2:9" s="29" customFormat="1" ht="13.5" customHeight="1">
      <c r="B139" s="91"/>
      <c r="C139" s="101"/>
      <c r="D139" s="132"/>
      <c r="E139" s="101"/>
      <c r="F139" s="92" t="s">
        <v>160</v>
      </c>
      <c r="G139" s="78" t="s">
        <v>233</v>
      </c>
      <c r="I139" s="101"/>
    </row>
    <row r="140" spans="2:9" s="29" customFormat="1" ht="13.5" customHeight="1">
      <c r="B140" s="91"/>
      <c r="C140" s="101"/>
      <c r="D140" s="132"/>
      <c r="E140" s="101"/>
      <c r="F140" s="144" t="str">
        <f>H127</f>
        <v>31 Dec 2010</v>
      </c>
      <c r="G140" s="144" t="str">
        <f>I75</f>
        <v>31 Dec 2009</v>
      </c>
      <c r="H140" s="218" t="s">
        <v>273</v>
      </c>
      <c r="I140" s="219"/>
    </row>
    <row r="141" spans="2:9" s="29" customFormat="1" ht="13.5" customHeight="1">
      <c r="B141" s="91"/>
      <c r="C141" s="101"/>
      <c r="D141" s="132"/>
      <c r="E141" s="102"/>
      <c r="F141" s="142" t="s">
        <v>133</v>
      </c>
      <c r="G141" s="142" t="s">
        <v>133</v>
      </c>
      <c r="H141" s="78" t="s">
        <v>133</v>
      </c>
      <c r="I141" s="92" t="s">
        <v>242</v>
      </c>
    </row>
    <row r="142" spans="2:9" s="29" customFormat="1" ht="13.5" customHeight="1">
      <c r="B142" s="91" t="s">
        <v>134</v>
      </c>
      <c r="C142" s="101"/>
      <c r="D142" s="132"/>
      <c r="E142" s="102"/>
      <c r="F142" s="23">
        <f>'IS'!D18</f>
        <v>29167</v>
      </c>
      <c r="G142" s="23">
        <f>'IS'!E18</f>
        <v>20337</v>
      </c>
      <c r="H142" s="117">
        <f>F142-G142</f>
        <v>8830</v>
      </c>
      <c r="I142" s="93">
        <f>(F142-G142)/G142*100</f>
        <v>43.41839996066283</v>
      </c>
    </row>
    <row r="143" spans="2:9" s="29" customFormat="1" ht="8.25" customHeight="1">
      <c r="B143" s="91"/>
      <c r="C143" s="101"/>
      <c r="D143" s="132"/>
      <c r="E143" s="102"/>
      <c r="F143" s="142"/>
      <c r="G143" s="142"/>
      <c r="H143" s="117"/>
      <c r="I143" s="93"/>
    </row>
    <row r="144" spans="2:9" s="29" customFormat="1" ht="13.5" customHeight="1">
      <c r="B144" s="91" t="s">
        <v>180</v>
      </c>
      <c r="C144" s="101"/>
      <c r="D144" s="132"/>
      <c r="E144" s="102"/>
      <c r="F144" s="28">
        <f>'IS'!D32</f>
        <v>5929</v>
      </c>
      <c r="G144" s="28">
        <f>'IS'!E32</f>
        <v>4809</v>
      </c>
      <c r="H144" s="117">
        <f>F144-G144</f>
        <v>1120</v>
      </c>
      <c r="I144" s="93">
        <f>(F144-G144)/G144*100</f>
        <v>23.28966521106259</v>
      </c>
    </row>
    <row r="145" spans="2:9" s="29" customFormat="1" ht="13.5" customHeight="1">
      <c r="B145" s="91"/>
      <c r="C145" s="101"/>
      <c r="D145" s="132"/>
      <c r="E145" s="101"/>
      <c r="F145" s="101"/>
      <c r="G145" s="101"/>
      <c r="H145" s="28"/>
      <c r="I145" s="93"/>
    </row>
    <row r="146" spans="2:12" s="29" customFormat="1" ht="13.5" customHeight="1">
      <c r="B146" s="216" t="s">
        <v>255</v>
      </c>
      <c r="C146" s="216"/>
      <c r="D146" s="216"/>
      <c r="E146" s="216"/>
      <c r="F146" s="216"/>
      <c r="G146" s="216"/>
      <c r="H146" s="216"/>
      <c r="I146" s="216"/>
      <c r="K146" s="128"/>
      <c r="L146" s="129"/>
    </row>
    <row r="147" spans="2:12" s="29" customFormat="1" ht="13.5" customHeight="1">
      <c r="B147" s="216"/>
      <c r="C147" s="216"/>
      <c r="D147" s="216"/>
      <c r="E147" s="216"/>
      <c r="F147" s="216"/>
      <c r="G147" s="216"/>
      <c r="H147" s="216"/>
      <c r="I147" s="216"/>
      <c r="K147" s="91"/>
      <c r="L147" s="101"/>
    </row>
    <row r="148" spans="2:12" s="29" customFormat="1" ht="12" customHeight="1">
      <c r="B148" s="216"/>
      <c r="C148" s="216"/>
      <c r="D148" s="216"/>
      <c r="E148" s="216"/>
      <c r="F148" s="216"/>
      <c r="G148" s="216"/>
      <c r="H148" s="216"/>
      <c r="I148" s="216"/>
      <c r="K148" s="91"/>
      <c r="L148" s="101"/>
    </row>
    <row r="149" spans="2:12" s="29" customFormat="1" ht="0.75" customHeight="1" hidden="1">
      <c r="B149" s="216"/>
      <c r="C149" s="216"/>
      <c r="D149" s="216"/>
      <c r="E149" s="216"/>
      <c r="F149" s="216"/>
      <c r="G149" s="216"/>
      <c r="H149" s="216"/>
      <c r="I149" s="216"/>
      <c r="K149" s="91"/>
      <c r="L149" s="101"/>
    </row>
    <row r="150" spans="4:12" s="29" customFormat="1" ht="13.5" customHeight="1">
      <c r="D150" s="132"/>
      <c r="E150" s="101"/>
      <c r="F150" s="101"/>
      <c r="G150" s="101"/>
      <c r="H150" s="101"/>
      <c r="I150" s="101"/>
      <c r="K150" s="91"/>
      <c r="L150" s="101"/>
    </row>
    <row r="151" spans="2:12" s="29" customFormat="1" ht="13.5" customHeight="1">
      <c r="B151" s="216" t="s">
        <v>256</v>
      </c>
      <c r="C151" s="216"/>
      <c r="D151" s="216"/>
      <c r="E151" s="216"/>
      <c r="F151" s="216"/>
      <c r="G151" s="216"/>
      <c r="H151" s="216"/>
      <c r="I151" s="216"/>
      <c r="K151" s="91"/>
      <c r="L151" s="101"/>
    </row>
    <row r="152" spans="2:12" s="29" customFormat="1" ht="13.5" customHeight="1">
      <c r="B152" s="216"/>
      <c r="C152" s="216"/>
      <c r="D152" s="216"/>
      <c r="E152" s="216"/>
      <c r="F152" s="216"/>
      <c r="G152" s="216"/>
      <c r="H152" s="216"/>
      <c r="I152" s="216"/>
      <c r="K152" s="94"/>
      <c r="L152" s="94"/>
    </row>
    <row r="153" spans="2:12" s="29" customFormat="1" ht="27" customHeight="1">
      <c r="B153" s="216"/>
      <c r="C153" s="216"/>
      <c r="D153" s="216"/>
      <c r="E153" s="216"/>
      <c r="F153" s="216"/>
      <c r="G153" s="216"/>
      <c r="H153" s="216"/>
      <c r="I153" s="216"/>
      <c r="K153" s="91"/>
      <c r="L153" s="101"/>
    </row>
    <row r="154" spans="2:12" s="29" customFormat="1" ht="27.75" customHeight="1">
      <c r="B154" s="94" t="s">
        <v>189</v>
      </c>
      <c r="C154" s="205" t="s">
        <v>5</v>
      </c>
      <c r="D154" s="206"/>
      <c r="E154" s="206"/>
      <c r="F154" s="206"/>
      <c r="G154" s="206"/>
      <c r="H154" s="206"/>
      <c r="I154" s="206"/>
      <c r="K154" s="91"/>
      <c r="L154" s="101"/>
    </row>
    <row r="155" spans="2:12" s="29" customFormat="1" ht="16.5" customHeight="1">
      <c r="B155" s="94" t="s">
        <v>190</v>
      </c>
      <c r="C155" s="230" t="s">
        <v>6</v>
      </c>
      <c r="D155" s="231"/>
      <c r="E155" s="231"/>
      <c r="F155" s="231"/>
      <c r="G155" s="231"/>
      <c r="H155" s="231"/>
      <c r="I155" s="231"/>
      <c r="K155" s="91"/>
      <c r="L155" s="101"/>
    </row>
    <row r="156" spans="3:9" ht="11.25" customHeight="1">
      <c r="C156" s="36"/>
      <c r="D156" s="103"/>
      <c r="E156" s="36"/>
      <c r="F156" s="36"/>
      <c r="G156" s="36"/>
      <c r="H156" s="36"/>
      <c r="I156" s="36"/>
    </row>
    <row r="157" spans="2:9" ht="12.75" customHeight="1">
      <c r="B157" s="101"/>
      <c r="C157" s="36"/>
      <c r="D157" s="103"/>
      <c r="E157" s="36"/>
      <c r="F157" s="36"/>
      <c r="G157" s="36"/>
      <c r="H157" s="36"/>
      <c r="I157" s="36"/>
    </row>
    <row r="158" spans="1:2" s="29" customFormat="1" ht="12.75">
      <c r="A158" s="61" t="s">
        <v>164</v>
      </c>
      <c r="B158" s="39" t="s">
        <v>229</v>
      </c>
    </row>
    <row r="159" spans="6:7" s="29" customFormat="1" ht="12.75" customHeight="1">
      <c r="F159" s="92" t="s">
        <v>132</v>
      </c>
      <c r="G159" s="78" t="s">
        <v>241</v>
      </c>
    </row>
    <row r="160" spans="2:9" s="29" customFormat="1" ht="13.5" customHeight="1">
      <c r="B160" s="131"/>
      <c r="C160" s="131"/>
      <c r="D160" s="131"/>
      <c r="E160" s="131"/>
      <c r="F160" s="92" t="s">
        <v>160</v>
      </c>
      <c r="G160" s="78" t="s">
        <v>160</v>
      </c>
      <c r="I160" s="131"/>
    </row>
    <row r="161" spans="2:9" s="29" customFormat="1" ht="12.75" customHeight="1">
      <c r="B161" s="131"/>
      <c r="C161" s="131"/>
      <c r="D161" s="131"/>
      <c r="E161" s="131"/>
      <c r="F161" s="144" t="str">
        <f>F140</f>
        <v>31 Dec 2010</v>
      </c>
      <c r="G161" s="142" t="s">
        <v>285</v>
      </c>
      <c r="H161" s="232" t="s">
        <v>273</v>
      </c>
      <c r="I161" s="233"/>
    </row>
    <row r="162" spans="2:9" s="29" customFormat="1" ht="13.5" customHeight="1">
      <c r="B162" s="131"/>
      <c r="C162" s="131"/>
      <c r="D162" s="131"/>
      <c r="E162" s="131"/>
      <c r="F162" s="92" t="s">
        <v>133</v>
      </c>
      <c r="G162" s="92" t="s">
        <v>133</v>
      </c>
      <c r="H162" s="78" t="s">
        <v>133</v>
      </c>
      <c r="I162" s="92" t="s">
        <v>242</v>
      </c>
    </row>
    <row r="163" spans="2:9" s="29" customFormat="1" ht="6.75" customHeight="1">
      <c r="B163" s="131"/>
      <c r="C163" s="131"/>
      <c r="D163" s="131"/>
      <c r="E163" s="131"/>
      <c r="F163" s="92"/>
      <c r="G163" s="92"/>
      <c r="I163" s="92"/>
    </row>
    <row r="164" spans="2:9" s="29" customFormat="1" ht="14.25" customHeight="1">
      <c r="B164" s="216" t="s">
        <v>134</v>
      </c>
      <c r="C164" s="216"/>
      <c r="D164" s="216"/>
      <c r="E164" s="131"/>
      <c r="F164" s="16">
        <f>F142</f>
        <v>29167</v>
      </c>
      <c r="G164" s="16">
        <v>28151</v>
      </c>
      <c r="H164" s="117">
        <f>F164-G164</f>
        <v>1016</v>
      </c>
      <c r="I164" s="93">
        <f>(F164-G164)/G164*100</f>
        <v>3.6091080245817198</v>
      </c>
    </row>
    <row r="165" spans="2:9" s="29" customFormat="1" ht="15" customHeight="1">
      <c r="B165" s="216" t="s">
        <v>180</v>
      </c>
      <c r="C165" s="216"/>
      <c r="D165" s="216"/>
      <c r="E165" s="131"/>
      <c r="F165" s="114">
        <f>F144</f>
        <v>5929</v>
      </c>
      <c r="G165" s="114">
        <v>3768</v>
      </c>
      <c r="H165" s="117">
        <f>F165-G165</f>
        <v>2161</v>
      </c>
      <c r="I165" s="93">
        <f>(F165-G165)/G165*100</f>
        <v>57.35138004246284</v>
      </c>
    </row>
    <row r="166" spans="2:9" s="29" customFormat="1" ht="12" customHeight="1">
      <c r="B166" s="133"/>
      <c r="C166" s="133"/>
      <c r="D166" s="133"/>
      <c r="E166" s="131"/>
      <c r="F166" s="131"/>
      <c r="G166" s="10"/>
      <c r="H166" s="130"/>
      <c r="I166" s="99"/>
    </row>
    <row r="167" spans="2:9" s="29" customFormat="1" ht="40.5" customHeight="1">
      <c r="B167" s="180" t="s">
        <v>4</v>
      </c>
      <c r="C167" s="180"/>
      <c r="D167" s="180"/>
      <c r="E167" s="180"/>
      <c r="F167" s="180"/>
      <c r="G167" s="180"/>
      <c r="H167" s="180"/>
      <c r="I167" s="180"/>
    </row>
    <row r="168" spans="2:9" s="29" customFormat="1" ht="10.5" customHeight="1">
      <c r="B168" s="131"/>
      <c r="C168" s="131"/>
      <c r="D168" s="131"/>
      <c r="E168" s="131"/>
      <c r="F168" s="131"/>
      <c r="G168" s="131"/>
      <c r="H168" s="131"/>
      <c r="I168" s="131"/>
    </row>
    <row r="169" spans="2:9" s="29" customFormat="1" ht="16.5" customHeight="1">
      <c r="B169" s="94" t="s">
        <v>189</v>
      </c>
      <c r="C169" s="205" t="s">
        <v>258</v>
      </c>
      <c r="D169" s="206"/>
      <c r="E169" s="206"/>
      <c r="F169" s="206"/>
      <c r="G169" s="206"/>
      <c r="H169" s="206"/>
      <c r="I169" s="206"/>
    </row>
    <row r="170" spans="2:9" s="29" customFormat="1" ht="15.75" customHeight="1">
      <c r="B170" s="94" t="s">
        <v>257</v>
      </c>
      <c r="C170" s="214" t="s">
        <v>28</v>
      </c>
      <c r="D170" s="215"/>
      <c r="E170" s="215"/>
      <c r="F170" s="215"/>
      <c r="G170" s="215"/>
      <c r="H170" s="215"/>
      <c r="I170" s="215"/>
    </row>
    <row r="171" spans="2:9" s="29" customFormat="1" ht="12.75" customHeight="1">
      <c r="B171" s="94"/>
      <c r="C171" s="168"/>
      <c r="D171" s="169"/>
      <c r="E171" s="169"/>
      <c r="F171" s="169"/>
      <c r="G171" s="169"/>
      <c r="H171" s="169"/>
      <c r="I171" s="169"/>
    </row>
    <row r="172" spans="1:9" s="29" customFormat="1" ht="12.75" customHeight="1">
      <c r="A172" s="20" t="s">
        <v>90</v>
      </c>
      <c r="B172" s="212" t="s">
        <v>81</v>
      </c>
      <c r="C172" s="212"/>
      <c r="D172" s="212"/>
      <c r="E172" s="212"/>
      <c r="F172" s="212"/>
      <c r="G172" s="212"/>
      <c r="H172" s="212"/>
      <c r="I172" s="212"/>
    </row>
    <row r="173" spans="1:9" s="29" customFormat="1" ht="12.75">
      <c r="A173" s="54"/>
      <c r="B173" s="213"/>
      <c r="C173" s="213"/>
      <c r="D173" s="213"/>
      <c r="E173" s="213"/>
      <c r="F173" s="213"/>
      <c r="G173" s="213"/>
      <c r="H173" s="213"/>
      <c r="I173" s="213"/>
    </row>
    <row r="175" spans="1:2" ht="15.75" customHeight="1">
      <c r="A175" s="60" t="s">
        <v>166</v>
      </c>
      <c r="B175" s="1" t="s">
        <v>230</v>
      </c>
    </row>
    <row r="176" spans="2:13" ht="12" customHeight="1">
      <c r="B176" s="216" t="s">
        <v>301</v>
      </c>
      <c r="C176" s="216"/>
      <c r="D176" s="216"/>
      <c r="E176" s="216"/>
      <c r="F176" s="216"/>
      <c r="G176" s="216"/>
      <c r="H176" s="216"/>
      <c r="I176" s="216"/>
      <c r="M176" s="2" t="s">
        <v>94</v>
      </c>
    </row>
    <row r="177" spans="2:9" ht="54" customHeight="1">
      <c r="B177" s="216"/>
      <c r="C177" s="216"/>
      <c r="D177" s="216"/>
      <c r="E177" s="216"/>
      <c r="F177" s="216"/>
      <c r="G177" s="216"/>
      <c r="H177" s="216"/>
      <c r="I177" s="216"/>
    </row>
    <row r="178" spans="1:11" s="147" customFormat="1" ht="27.75" customHeight="1">
      <c r="A178" s="145"/>
      <c r="B178" s="180" t="s">
        <v>91</v>
      </c>
      <c r="C178" s="180"/>
      <c r="D178" s="180"/>
      <c r="E178" s="180"/>
      <c r="F178" s="180"/>
      <c r="G178" s="180"/>
      <c r="H178" s="180"/>
      <c r="I178" s="180"/>
      <c r="J178" s="146"/>
      <c r="K178" s="146"/>
    </row>
    <row r="179" spans="1:11" s="147" customFormat="1" ht="13.5" customHeight="1">
      <c r="A179" s="145"/>
      <c r="B179" s="146"/>
      <c r="C179" s="146"/>
      <c r="D179" s="146"/>
      <c r="E179" s="146"/>
      <c r="F179" s="146"/>
      <c r="G179" s="146"/>
      <c r="H179" s="146"/>
      <c r="I179" s="146"/>
      <c r="J179" s="146"/>
      <c r="K179" s="146"/>
    </row>
    <row r="180" spans="1:9" ht="12.75" customHeight="1">
      <c r="A180" s="61" t="s">
        <v>249</v>
      </c>
      <c r="B180" s="39" t="s">
        <v>231</v>
      </c>
      <c r="C180" s="8"/>
      <c r="D180" s="8"/>
      <c r="E180" s="8"/>
      <c r="F180" s="8"/>
      <c r="G180" s="8"/>
      <c r="H180" s="8"/>
      <c r="I180" s="8"/>
    </row>
    <row r="181" spans="1:9" ht="12" customHeight="1">
      <c r="A181" s="61"/>
      <c r="B181" s="39"/>
      <c r="C181" s="8"/>
      <c r="D181" s="8"/>
      <c r="E181" s="8"/>
      <c r="F181" s="8"/>
      <c r="G181" s="8"/>
      <c r="H181" s="8"/>
      <c r="I181" s="8"/>
    </row>
    <row r="182" spans="1:9" ht="15" customHeight="1">
      <c r="A182" s="61"/>
      <c r="B182" s="180" t="s">
        <v>62</v>
      </c>
      <c r="C182" s="180"/>
      <c r="D182" s="180"/>
      <c r="E182" s="180"/>
      <c r="F182" s="180"/>
      <c r="G182" s="180"/>
      <c r="H182" s="180"/>
      <c r="I182" s="180"/>
    </row>
    <row r="183" s="29" customFormat="1" ht="12.75">
      <c r="I183" s="40"/>
    </row>
    <row r="184" spans="1:9" s="29" customFormat="1" ht="12.75">
      <c r="A184" s="61" t="s">
        <v>250</v>
      </c>
      <c r="B184" s="39" t="s">
        <v>181</v>
      </c>
      <c r="H184" s="44" t="s">
        <v>201</v>
      </c>
      <c r="I184" s="44" t="s">
        <v>23</v>
      </c>
    </row>
    <row r="185" spans="2:9" s="29" customFormat="1" ht="12.75">
      <c r="B185" s="131"/>
      <c r="C185" s="131"/>
      <c r="D185" s="131"/>
      <c r="E185" s="131"/>
      <c r="F185" s="131"/>
      <c r="G185" s="63"/>
      <c r="H185" s="142" t="s">
        <v>22</v>
      </c>
      <c r="I185" s="142" t="s">
        <v>24</v>
      </c>
    </row>
    <row r="186" spans="2:9" s="29" customFormat="1" ht="12.75">
      <c r="B186" s="131"/>
      <c r="C186" s="131"/>
      <c r="D186" s="131"/>
      <c r="E186" s="131"/>
      <c r="F186" s="131"/>
      <c r="G186" s="95"/>
      <c r="H186" s="107" t="s">
        <v>133</v>
      </c>
      <c r="I186" s="107" t="s">
        <v>133</v>
      </c>
    </row>
    <row r="187" spans="2:9" s="29" customFormat="1" ht="12.75" customHeight="1">
      <c r="B187" s="131"/>
      <c r="C187" s="131"/>
      <c r="D187" s="131"/>
      <c r="E187" s="131"/>
      <c r="F187" s="131"/>
      <c r="G187" s="140"/>
      <c r="H187" s="96"/>
      <c r="I187" s="96"/>
    </row>
    <row r="188" spans="2:9" s="29" customFormat="1" ht="12.75" customHeight="1" thickBot="1">
      <c r="B188" s="180" t="s">
        <v>83</v>
      </c>
      <c r="C188" s="180"/>
      <c r="D188" s="180"/>
      <c r="E188" s="131"/>
      <c r="F188" s="131"/>
      <c r="G188" s="131"/>
      <c r="H188" s="166">
        <v>1042</v>
      </c>
      <c r="I188" s="166">
        <v>386</v>
      </c>
    </row>
    <row r="189" spans="2:9" s="29" customFormat="1" ht="12.75" customHeight="1" thickTop="1">
      <c r="B189" s="131"/>
      <c r="C189" s="131"/>
      <c r="D189" s="131"/>
      <c r="E189" s="131"/>
      <c r="F189" s="131"/>
      <c r="G189" s="131"/>
      <c r="H189" s="23"/>
      <c r="I189" s="23"/>
    </row>
    <row r="190" spans="2:7" s="29" customFormat="1" ht="12.75" customHeight="1">
      <c r="B190" s="180" t="s">
        <v>84</v>
      </c>
      <c r="C190" s="180"/>
      <c r="D190" s="180"/>
      <c r="E190" s="131"/>
      <c r="F190" s="131"/>
      <c r="G190" s="131"/>
    </row>
    <row r="191" spans="2:9" s="29" customFormat="1" ht="12.75" customHeight="1">
      <c r="B191" s="164" t="s">
        <v>25</v>
      </c>
      <c r="C191" s="180" t="s">
        <v>33</v>
      </c>
      <c r="D191" s="180"/>
      <c r="E191" s="180"/>
      <c r="F191" s="131"/>
      <c r="G191" s="131"/>
      <c r="H191" s="97">
        <v>1774</v>
      </c>
      <c r="I191" s="28">
        <v>0</v>
      </c>
    </row>
    <row r="192" spans="2:9" s="29" customFormat="1" ht="12.75" customHeight="1">
      <c r="B192" s="164" t="s">
        <v>25</v>
      </c>
      <c r="C192" s="180" t="s">
        <v>32</v>
      </c>
      <c r="D192" s="180"/>
      <c r="E192" s="180"/>
      <c r="F192" s="131"/>
      <c r="G192" s="131"/>
      <c r="H192" s="97">
        <v>85</v>
      </c>
      <c r="I192" s="97">
        <v>33</v>
      </c>
    </row>
    <row r="193" spans="2:9" s="29" customFormat="1" ht="12.75" customHeight="1" thickBot="1">
      <c r="B193" s="164"/>
      <c r="C193" s="131"/>
      <c r="D193" s="131"/>
      <c r="E193" s="131"/>
      <c r="F193" s="131"/>
      <c r="G193" s="131"/>
      <c r="H193" s="167">
        <f>SUM(H191:H192)</f>
        <v>1859</v>
      </c>
      <c r="I193" s="167">
        <f>SUM(I191:I192)</f>
        <v>33</v>
      </c>
    </row>
    <row r="194" spans="2:9" s="29" customFormat="1" ht="12.75" customHeight="1" thickTop="1">
      <c r="B194" s="164"/>
      <c r="C194" s="131"/>
      <c r="D194" s="131"/>
      <c r="E194" s="131"/>
      <c r="F194" s="131"/>
      <c r="G194" s="131"/>
      <c r="H194" s="97"/>
      <c r="I194" s="97"/>
    </row>
    <row r="195" spans="2:9" s="29" customFormat="1" ht="13.5" thickBot="1">
      <c r="B195" s="131"/>
      <c r="C195" s="131"/>
      <c r="D195" s="131"/>
      <c r="E195" s="131"/>
      <c r="F195" s="131"/>
      <c r="G195" s="131"/>
      <c r="H195" s="98">
        <f>H188+H193</f>
        <v>2901</v>
      </c>
      <c r="I195" s="98">
        <f>I188+I193</f>
        <v>419</v>
      </c>
    </row>
    <row r="196" spans="2:9" ht="12.75" customHeight="1">
      <c r="B196" s="8"/>
      <c r="C196" s="8"/>
      <c r="D196" s="8"/>
      <c r="E196" s="8"/>
      <c r="F196" s="8"/>
      <c r="G196" s="8"/>
      <c r="H196" s="135"/>
      <c r="I196" s="108"/>
    </row>
    <row r="197" spans="2:9" ht="12.75" customHeight="1">
      <c r="B197" s="180" t="s">
        <v>0</v>
      </c>
      <c r="C197" s="180"/>
      <c r="D197" s="180"/>
      <c r="E197" s="180"/>
      <c r="F197" s="180"/>
      <c r="G197" s="180"/>
      <c r="H197" s="180"/>
      <c r="I197" s="180"/>
    </row>
    <row r="198" spans="2:9" ht="25.5" customHeight="1">
      <c r="B198" s="180"/>
      <c r="C198" s="180"/>
      <c r="D198" s="180"/>
      <c r="E198" s="180"/>
      <c r="F198" s="180"/>
      <c r="G198" s="180"/>
      <c r="H198" s="180"/>
      <c r="I198" s="180"/>
    </row>
    <row r="199" spans="2:9" ht="27.75" customHeight="1" hidden="1">
      <c r="B199" s="180"/>
      <c r="C199" s="180"/>
      <c r="D199" s="180"/>
      <c r="E199" s="180"/>
      <c r="F199" s="180"/>
      <c r="G199" s="180"/>
      <c r="H199" s="180"/>
      <c r="I199" s="180"/>
    </row>
    <row r="200" spans="2:9" ht="12.75" customHeight="1" hidden="1">
      <c r="B200" s="180"/>
      <c r="C200" s="180"/>
      <c r="D200" s="180"/>
      <c r="E200" s="180"/>
      <c r="F200" s="180"/>
      <c r="G200" s="180"/>
      <c r="H200" s="180"/>
      <c r="I200" s="180"/>
    </row>
    <row r="201" spans="2:9" ht="15" customHeight="1">
      <c r="B201" s="180"/>
      <c r="C201" s="180"/>
      <c r="D201" s="180"/>
      <c r="E201" s="180"/>
      <c r="F201" s="180"/>
      <c r="G201" s="180"/>
      <c r="H201" s="180"/>
      <c r="I201" s="180"/>
    </row>
    <row r="202" spans="2:9" ht="12" customHeight="1">
      <c r="B202" s="165" t="s">
        <v>35</v>
      </c>
      <c r="C202" s="221" t="s">
        <v>34</v>
      </c>
      <c r="D202" s="221"/>
      <c r="E202" s="221"/>
      <c r="F202" s="221"/>
      <c r="G202" s="221"/>
      <c r="H202" s="221"/>
      <c r="I202" s="221"/>
    </row>
    <row r="203" spans="1:9" ht="12.75">
      <c r="A203" s="20"/>
      <c r="B203" s="134"/>
      <c r="C203" s="134"/>
      <c r="D203" s="134"/>
      <c r="E203" s="134"/>
      <c r="F203" s="134"/>
      <c r="G203" s="134"/>
      <c r="H203" s="134"/>
      <c r="I203" s="134"/>
    </row>
    <row r="204" spans="1:2" ht="12.75">
      <c r="A204" s="60" t="s">
        <v>252</v>
      </c>
      <c r="B204" s="1" t="s">
        <v>286</v>
      </c>
    </row>
    <row r="205" spans="2:9" ht="12.75" customHeight="1">
      <c r="B205" s="185" t="s">
        <v>150</v>
      </c>
      <c r="C205" s="185"/>
      <c r="D205" s="185"/>
      <c r="E205" s="185"/>
      <c r="F205" s="185"/>
      <c r="G205" s="185"/>
      <c r="H205" s="185"/>
      <c r="I205" s="185"/>
    </row>
    <row r="206" spans="2:9" ht="12.75">
      <c r="B206" s="8"/>
      <c r="C206" s="8"/>
      <c r="D206" s="8"/>
      <c r="E206" s="8"/>
      <c r="F206" s="8"/>
      <c r="G206" s="8"/>
      <c r="H206" s="8"/>
      <c r="I206" s="8"/>
    </row>
    <row r="207" spans="1:9" ht="12.75">
      <c r="A207" s="60" t="s">
        <v>253</v>
      </c>
      <c r="B207" s="1" t="s">
        <v>151</v>
      </c>
      <c r="E207" s="8"/>
      <c r="F207" s="8"/>
      <c r="G207" s="8"/>
      <c r="H207" s="8"/>
      <c r="I207" s="8"/>
    </row>
    <row r="208" spans="2:9" ht="15" customHeight="1">
      <c r="B208" s="2" t="s">
        <v>203</v>
      </c>
      <c r="E208" s="8"/>
      <c r="F208" s="8"/>
      <c r="G208" s="8"/>
      <c r="H208" s="8"/>
      <c r="I208" s="8"/>
    </row>
    <row r="209" ht="6.75" customHeight="1"/>
    <row r="211" spans="1:2" ht="12.75">
      <c r="A211" s="60" t="s">
        <v>254</v>
      </c>
      <c r="B211" s="1" t="s">
        <v>169</v>
      </c>
    </row>
    <row r="212" spans="1:9" ht="12.75" customHeight="1">
      <c r="A212" s="1"/>
      <c r="B212" s="185" t="s">
        <v>2</v>
      </c>
      <c r="C212" s="185"/>
      <c r="D212" s="185"/>
      <c r="E212" s="185"/>
      <c r="F212" s="185"/>
      <c r="G212" s="185"/>
      <c r="H212" s="185"/>
      <c r="I212" s="185"/>
    </row>
    <row r="213" spans="2:7" ht="6" customHeight="1">
      <c r="B213" s="29"/>
      <c r="C213" s="29"/>
      <c r="D213" s="29"/>
      <c r="E213" s="29"/>
      <c r="F213" s="29"/>
      <c r="G213" s="29"/>
    </row>
    <row r="215" spans="1:2" ht="12.75">
      <c r="A215" s="60" t="s">
        <v>276</v>
      </c>
      <c r="B215" s="1" t="s">
        <v>170</v>
      </c>
    </row>
    <row r="216" spans="1:9" ht="26.25" customHeight="1">
      <c r="A216" s="60"/>
      <c r="B216" s="180" t="s">
        <v>3</v>
      </c>
      <c r="C216" s="180"/>
      <c r="D216" s="180"/>
      <c r="E216" s="180"/>
      <c r="F216" s="180"/>
      <c r="G216" s="180"/>
      <c r="H216" s="180"/>
      <c r="I216" s="180"/>
    </row>
    <row r="217" s="29" customFormat="1" ht="12" customHeight="1"/>
    <row r="218" spans="1:9" ht="12.75" customHeight="1">
      <c r="A218" s="20" t="s">
        <v>90</v>
      </c>
      <c r="B218" s="212" t="s">
        <v>81</v>
      </c>
      <c r="C218" s="212"/>
      <c r="D218" s="212"/>
      <c r="E218" s="212"/>
      <c r="F218" s="212"/>
      <c r="G218" s="212"/>
      <c r="H218" s="212"/>
      <c r="I218" s="212"/>
    </row>
    <row r="219" spans="1:9" ht="12.75">
      <c r="A219" s="54"/>
      <c r="B219" s="213"/>
      <c r="C219" s="213"/>
      <c r="D219" s="213"/>
      <c r="E219" s="213"/>
      <c r="F219" s="213"/>
      <c r="G219" s="213"/>
      <c r="H219" s="213"/>
      <c r="I219" s="213"/>
    </row>
    <row r="220" ht="8.25" customHeight="1"/>
    <row r="221" spans="1:2" ht="12.75">
      <c r="A221" s="60" t="s">
        <v>277</v>
      </c>
      <c r="B221" s="1" t="s">
        <v>171</v>
      </c>
    </row>
    <row r="222" spans="2:9" ht="12.75" customHeight="1">
      <c r="B222" s="185" t="s">
        <v>185</v>
      </c>
      <c r="C222" s="185"/>
      <c r="D222" s="185"/>
      <c r="E222" s="185"/>
      <c r="F222" s="185"/>
      <c r="G222" s="185"/>
      <c r="H222" s="185"/>
      <c r="I222" s="185"/>
    </row>
    <row r="223" spans="2:9" ht="12.75">
      <c r="B223" s="185"/>
      <c r="C223" s="185"/>
      <c r="D223" s="185"/>
      <c r="E223" s="185"/>
      <c r="F223" s="185"/>
      <c r="G223" s="185"/>
      <c r="H223" s="185"/>
      <c r="I223" s="185"/>
    </row>
    <row r="224" spans="2:9" ht="12.75">
      <c r="B224" s="185"/>
      <c r="C224" s="185"/>
      <c r="D224" s="185"/>
      <c r="E224" s="185"/>
      <c r="F224" s="185"/>
      <c r="G224" s="185"/>
      <c r="H224" s="185"/>
      <c r="I224" s="185"/>
    </row>
    <row r="225" spans="2:9" ht="12.75">
      <c r="B225" s="185"/>
      <c r="C225" s="185"/>
      <c r="D225" s="185"/>
      <c r="E225" s="185"/>
      <c r="F225" s="185"/>
      <c r="G225" s="185"/>
      <c r="H225" s="185"/>
      <c r="I225" s="185"/>
    </row>
    <row r="226" spans="2:9" ht="6.75" customHeight="1">
      <c r="B226" s="8"/>
      <c r="C226" s="8"/>
      <c r="D226" s="8"/>
      <c r="E226" s="8"/>
      <c r="F226" s="8"/>
      <c r="G226" s="8"/>
      <c r="H226" s="8"/>
      <c r="I226" s="8"/>
    </row>
    <row r="227" spans="2:9" ht="12.75">
      <c r="B227" s="8"/>
      <c r="C227" s="8"/>
      <c r="D227" s="8"/>
      <c r="E227" s="8"/>
      <c r="F227" s="8"/>
      <c r="G227" s="8"/>
      <c r="H227" s="8"/>
      <c r="I227" s="8"/>
    </row>
    <row r="228" spans="1:2" ht="12.75">
      <c r="A228" s="60" t="s">
        <v>278</v>
      </c>
      <c r="B228" s="1" t="s">
        <v>153</v>
      </c>
    </row>
    <row r="229" spans="2:9" s="29" customFormat="1" ht="39" customHeight="1">
      <c r="B229" s="186" t="s">
        <v>215</v>
      </c>
      <c r="C229" s="186"/>
      <c r="D229" s="186"/>
      <c r="E229" s="186"/>
      <c r="F229" s="186"/>
      <c r="G229" s="186"/>
      <c r="H229" s="186"/>
      <c r="I229" s="186"/>
    </row>
    <row r="230" spans="2:9" s="29" customFormat="1" ht="12" customHeight="1">
      <c r="B230" s="140"/>
      <c r="C230" s="140"/>
      <c r="D230" s="140"/>
      <c r="E230" s="140"/>
      <c r="F230" s="140"/>
      <c r="G230" s="140"/>
      <c r="H230" s="140"/>
      <c r="I230" s="140"/>
    </row>
    <row r="231" spans="2:9" ht="26.25" customHeight="1">
      <c r="B231" s="222" t="s">
        <v>299</v>
      </c>
      <c r="C231" s="223"/>
      <c r="D231" s="223"/>
      <c r="E231" s="223"/>
      <c r="F231" s="223"/>
      <c r="G231" s="223"/>
      <c r="H231" s="223"/>
      <c r="I231" s="223"/>
    </row>
    <row r="232" spans="2:9" ht="12" customHeight="1">
      <c r="B232" s="136"/>
      <c r="C232" s="148"/>
      <c r="D232" s="148"/>
      <c r="E232" s="148"/>
      <c r="F232" s="121"/>
      <c r="G232" s="149"/>
      <c r="H232" s="148"/>
      <c r="I232" s="148"/>
    </row>
    <row r="233" spans="2:9" ht="13.5" customHeight="1">
      <c r="B233" s="222" t="s">
        <v>58</v>
      </c>
      <c r="C233" s="223"/>
      <c r="D233" s="223"/>
      <c r="E233" s="223"/>
      <c r="F233" s="223"/>
      <c r="G233" s="223"/>
      <c r="H233" s="223"/>
      <c r="I233" s="223"/>
    </row>
    <row r="234" spans="2:9" ht="12.75" customHeight="1">
      <c r="B234" s="136"/>
      <c r="C234" s="148"/>
      <c r="D234" s="148"/>
      <c r="E234" s="148"/>
      <c r="F234" s="148"/>
      <c r="H234" s="119" t="s">
        <v>267</v>
      </c>
      <c r="I234" s="148"/>
    </row>
    <row r="235" spans="2:9" ht="12.75" customHeight="1">
      <c r="B235" s="224" t="s">
        <v>191</v>
      </c>
      <c r="C235" s="224"/>
      <c r="D235" s="224"/>
      <c r="E235" s="225" t="s">
        <v>192</v>
      </c>
      <c r="F235" s="225"/>
      <c r="G235" s="220" t="s">
        <v>266</v>
      </c>
      <c r="H235" s="220"/>
      <c r="I235" s="220" t="s">
        <v>193</v>
      </c>
    </row>
    <row r="236" spans="2:9" ht="4.5" customHeight="1">
      <c r="B236" s="224"/>
      <c r="C236" s="224"/>
      <c r="D236" s="224"/>
      <c r="E236" s="225"/>
      <c r="F236" s="225"/>
      <c r="G236" s="220"/>
      <c r="H236" s="220"/>
      <c r="I236" s="220"/>
    </row>
    <row r="237" spans="2:9" ht="13.5" customHeight="1">
      <c r="B237" s="196">
        <v>2011</v>
      </c>
      <c r="C237" s="196"/>
      <c r="D237" s="196"/>
      <c r="E237" s="228" t="s">
        <v>19</v>
      </c>
      <c r="F237" s="229"/>
      <c r="G237" s="138"/>
      <c r="H237" s="153">
        <v>3954780</v>
      </c>
      <c r="I237" s="138" t="s">
        <v>235</v>
      </c>
    </row>
    <row r="238" spans="2:9" ht="14.25" customHeight="1">
      <c r="B238" s="126"/>
      <c r="C238" s="126"/>
      <c r="D238" s="126"/>
      <c r="E238" s="125">
        <v>3</v>
      </c>
      <c r="F238" s="122"/>
      <c r="G238" s="123"/>
      <c r="H238" s="123">
        <f>SUM(G237:H237)</f>
        <v>3954780</v>
      </c>
      <c r="I238" s="124"/>
    </row>
    <row r="239" spans="2:4" ht="14.25" customHeight="1">
      <c r="B239" s="196"/>
      <c r="C239" s="196"/>
      <c r="D239" s="196"/>
    </row>
    <row r="240" spans="1:9" ht="12" customHeight="1">
      <c r="A240" s="1"/>
      <c r="B240" s="137">
        <v>2010</v>
      </c>
      <c r="C240" s="154"/>
      <c r="D240" s="154"/>
      <c r="E240" s="162">
        <v>11</v>
      </c>
      <c r="H240" s="163">
        <v>14500860</v>
      </c>
      <c r="I240" s="7" t="s">
        <v>18</v>
      </c>
    </row>
    <row r="241" spans="2:9" ht="12.75" customHeight="1">
      <c r="B241" s="208">
        <v>2009</v>
      </c>
      <c r="C241" s="208"/>
      <c r="D241" s="208"/>
      <c r="E241" s="227">
        <v>11</v>
      </c>
      <c r="F241" s="227"/>
      <c r="G241" s="197">
        <v>14372251</v>
      </c>
      <c r="H241" s="197"/>
      <c r="I241" s="118" t="s">
        <v>57</v>
      </c>
    </row>
    <row r="242" spans="2:9" ht="12.75" customHeight="1">
      <c r="B242" s="208" t="s">
        <v>194</v>
      </c>
      <c r="C242" s="208"/>
      <c r="D242" s="208"/>
      <c r="E242" s="226">
        <v>8.67</v>
      </c>
      <c r="F242" s="226"/>
      <c r="G242" s="197">
        <v>11162210</v>
      </c>
      <c r="H242" s="197"/>
      <c r="I242" s="118" t="s">
        <v>57</v>
      </c>
    </row>
    <row r="243" spans="2:9" ht="12.75" customHeight="1">
      <c r="B243" s="208" t="s">
        <v>195</v>
      </c>
      <c r="C243" s="208"/>
      <c r="D243" s="208"/>
      <c r="E243" s="226">
        <v>6.34</v>
      </c>
      <c r="F243" s="226"/>
      <c r="G243" s="197">
        <v>8055482</v>
      </c>
      <c r="H243" s="197"/>
      <c r="I243" s="118" t="s">
        <v>57</v>
      </c>
    </row>
    <row r="244" spans="2:9" ht="12.75" customHeight="1">
      <c r="B244" s="200" t="s">
        <v>55</v>
      </c>
      <c r="C244" s="200"/>
      <c r="D244" s="200"/>
      <c r="E244" s="201">
        <v>2.43</v>
      </c>
      <c r="F244" s="201"/>
      <c r="G244" s="202">
        <v>3000300</v>
      </c>
      <c r="H244" s="202"/>
      <c r="I244" s="118" t="s">
        <v>57</v>
      </c>
    </row>
    <row r="245" spans="2:9" ht="15" customHeight="1" thickBot="1">
      <c r="B245" s="203" t="s">
        <v>224</v>
      </c>
      <c r="C245" s="203"/>
      <c r="D245" s="203"/>
      <c r="E245" s="204"/>
      <c r="F245" s="204"/>
      <c r="G245" s="209">
        <f>SUM(G240:H244)+H238</f>
        <v>55045883</v>
      </c>
      <c r="H245" s="210"/>
      <c r="I245" s="120"/>
    </row>
    <row r="246" spans="2:9" ht="12.75" customHeight="1">
      <c r="B246" s="137"/>
      <c r="C246" s="150"/>
      <c r="D246" s="150"/>
      <c r="E246" s="150"/>
      <c r="F246" s="150"/>
      <c r="G246" s="150"/>
      <c r="H246" s="150"/>
      <c r="I246" s="150"/>
    </row>
    <row r="247" spans="2:9" ht="12.75" customHeight="1">
      <c r="B247" s="151" t="s">
        <v>56</v>
      </c>
      <c r="C247" s="198" t="s">
        <v>259</v>
      </c>
      <c r="D247" s="199"/>
      <c r="E247" s="199"/>
      <c r="F247" s="199"/>
      <c r="G247" s="199"/>
      <c r="H247" s="199"/>
      <c r="I247" s="199"/>
    </row>
    <row r="248" spans="3:9" ht="27.75" customHeight="1">
      <c r="C248" s="199"/>
      <c r="D248" s="199"/>
      <c r="E248" s="199"/>
      <c r="F248" s="199"/>
      <c r="G248" s="199"/>
      <c r="H248" s="199"/>
      <c r="I248" s="199"/>
    </row>
    <row r="249" spans="3:9" ht="12.75" customHeight="1">
      <c r="C249" s="152"/>
      <c r="D249" s="152"/>
      <c r="E249" s="152"/>
      <c r="F249" s="152"/>
      <c r="G249" s="152"/>
      <c r="H249" s="152"/>
      <c r="I249" s="152"/>
    </row>
    <row r="250" spans="1:2" ht="12.75">
      <c r="A250" s="60" t="s">
        <v>279</v>
      </c>
      <c r="B250" s="1" t="s">
        <v>130</v>
      </c>
    </row>
    <row r="251" spans="1:2" ht="9" customHeight="1">
      <c r="A251" s="60"/>
      <c r="B251" s="1"/>
    </row>
    <row r="252" spans="1:3" ht="12.75">
      <c r="A252" s="60"/>
      <c r="B252" s="2" t="s">
        <v>186</v>
      </c>
      <c r="C252" s="2" t="s">
        <v>59</v>
      </c>
    </row>
    <row r="253" ht="12.75">
      <c r="A253" s="60"/>
    </row>
    <row r="254" spans="2:9" ht="12.75" customHeight="1">
      <c r="B254" s="190" t="s">
        <v>109</v>
      </c>
      <c r="C254" s="190"/>
      <c r="D254" s="190"/>
      <c r="E254" s="190"/>
      <c r="F254" s="190"/>
      <c r="G254" s="190"/>
      <c r="H254" s="190"/>
      <c r="I254" s="190"/>
    </row>
    <row r="255" spans="2:9" ht="12.75">
      <c r="B255" s="190"/>
      <c r="C255" s="190"/>
      <c r="D255" s="190"/>
      <c r="E255" s="190"/>
      <c r="F255" s="190"/>
      <c r="G255" s="190"/>
      <c r="H255" s="190"/>
      <c r="I255" s="190"/>
    </row>
    <row r="256" spans="2:9" ht="12.75">
      <c r="B256" s="135"/>
      <c r="C256" s="135"/>
      <c r="D256" s="135"/>
      <c r="E256" s="135"/>
      <c r="F256" s="135"/>
      <c r="G256" s="135"/>
      <c r="H256" s="135"/>
      <c r="I256" s="135"/>
    </row>
    <row r="257" spans="2:9" ht="12.75" customHeight="1">
      <c r="B257" s="190" t="s">
        <v>200</v>
      </c>
      <c r="C257" s="190"/>
      <c r="D257" s="190"/>
      <c r="E257" s="190"/>
      <c r="F257" s="190"/>
      <c r="G257" s="190"/>
      <c r="H257" s="190"/>
      <c r="I257" s="190"/>
    </row>
    <row r="258" spans="2:9" ht="9" customHeight="1">
      <c r="B258" s="135"/>
      <c r="C258" s="135"/>
      <c r="D258" s="135"/>
      <c r="E258" s="135"/>
      <c r="F258" s="135"/>
      <c r="G258" s="135"/>
      <c r="H258" s="135"/>
      <c r="I258" s="135"/>
    </row>
    <row r="259" spans="2:9" ht="12.75">
      <c r="B259" s="135"/>
      <c r="C259" s="135"/>
      <c r="D259" s="135"/>
      <c r="E259" s="135"/>
      <c r="F259" s="135"/>
      <c r="G259" s="135"/>
      <c r="I259" s="37" t="s">
        <v>208</v>
      </c>
    </row>
    <row r="260" ht="12.75">
      <c r="I260" s="5" t="str">
        <f>H185</f>
        <v>31 Dec 2010</v>
      </c>
    </row>
    <row r="261" ht="12.75">
      <c r="I261" s="44" t="s">
        <v>133</v>
      </c>
    </row>
    <row r="262" ht="12.75">
      <c r="I262" s="13"/>
    </row>
    <row r="263" spans="2:9" ht="12.75">
      <c r="B263" s="2" t="s">
        <v>16</v>
      </c>
      <c r="I263" s="109">
        <f>'IS'!D43</f>
        <v>3028</v>
      </c>
    </row>
    <row r="264" ht="12.75">
      <c r="I264" s="65"/>
    </row>
    <row r="265" spans="2:9" ht="12.75">
      <c r="B265" s="2" t="s">
        <v>100</v>
      </c>
      <c r="I265" s="15">
        <v>131826</v>
      </c>
    </row>
    <row r="266" spans="2:9" ht="12.75">
      <c r="B266" s="2" t="s">
        <v>291</v>
      </c>
      <c r="I266" s="115">
        <v>0</v>
      </c>
    </row>
    <row r="267" spans="2:9" ht="13.5" thickBot="1">
      <c r="B267" s="2" t="s">
        <v>92</v>
      </c>
      <c r="I267" s="12">
        <f>SUM(I265:I266)</f>
        <v>131826</v>
      </c>
    </row>
    <row r="268" ht="12.75">
      <c r="I268" s="13"/>
    </row>
    <row r="269" spans="2:9" ht="13.5" thickBot="1">
      <c r="B269" s="2" t="s">
        <v>135</v>
      </c>
      <c r="I269" s="66">
        <f>I263/I267*100</f>
        <v>2.296967214358321</v>
      </c>
    </row>
    <row r="270" spans="8:9" ht="12.75">
      <c r="H270" s="116"/>
      <c r="I270"/>
    </row>
    <row r="271" spans="1:9" ht="12" customHeight="1">
      <c r="A271" s="20" t="s">
        <v>90</v>
      </c>
      <c r="B271" s="212" t="s">
        <v>81</v>
      </c>
      <c r="C271" s="212"/>
      <c r="D271" s="212"/>
      <c r="E271" s="212"/>
      <c r="F271" s="212"/>
      <c r="G271" s="212"/>
      <c r="H271" s="212"/>
      <c r="I271" s="212"/>
    </row>
    <row r="272" spans="1:9" ht="12" customHeight="1">
      <c r="A272" s="54"/>
      <c r="B272" s="213"/>
      <c r="C272" s="213"/>
      <c r="D272" s="213"/>
      <c r="E272" s="213"/>
      <c r="F272" s="213"/>
      <c r="G272" s="213"/>
      <c r="H272" s="213"/>
      <c r="I272" s="213"/>
    </row>
    <row r="273" spans="2:9" ht="12" customHeight="1">
      <c r="B273" s="135"/>
      <c r="C273" s="135"/>
      <c r="D273" s="135"/>
      <c r="E273" s="135"/>
      <c r="F273" s="135"/>
      <c r="G273" s="135"/>
      <c r="H273" s="135"/>
      <c r="I273" s="135"/>
    </row>
    <row r="274" spans="2:9" ht="15" customHeight="1">
      <c r="B274" s="2" t="s">
        <v>98</v>
      </c>
      <c r="C274" s="2" t="s">
        <v>127</v>
      </c>
      <c r="E274" s="135"/>
      <c r="F274" s="135"/>
      <c r="G274" s="135"/>
      <c r="H274" s="135"/>
      <c r="I274" s="135"/>
    </row>
    <row r="275" spans="2:9" ht="12" customHeight="1">
      <c r="B275" s="135"/>
      <c r="C275" s="135"/>
      <c r="D275" s="135"/>
      <c r="E275" s="135"/>
      <c r="F275" s="135"/>
      <c r="G275" s="135"/>
      <c r="H275" s="135"/>
      <c r="I275" s="135"/>
    </row>
    <row r="276" spans="2:9" ht="12" customHeight="1">
      <c r="B276" s="190" t="s">
        <v>139</v>
      </c>
      <c r="C276" s="190"/>
      <c r="D276" s="190"/>
      <c r="E276" s="190"/>
      <c r="F276" s="190"/>
      <c r="G276" s="190"/>
      <c r="H276" s="190"/>
      <c r="I276" s="190"/>
    </row>
    <row r="277" spans="2:9" ht="15" customHeight="1">
      <c r="B277" s="190"/>
      <c r="C277" s="190"/>
      <c r="D277" s="190"/>
      <c r="E277" s="190"/>
      <c r="F277" s="190"/>
      <c r="G277" s="190"/>
      <c r="H277" s="190"/>
      <c r="I277" s="190"/>
    </row>
    <row r="278" spans="2:9" ht="12" customHeight="1">
      <c r="B278" s="135"/>
      <c r="C278" s="135"/>
      <c r="D278" s="135"/>
      <c r="E278" s="135"/>
      <c r="F278" s="135"/>
      <c r="G278" s="135"/>
      <c r="H278" s="135"/>
      <c r="I278" s="135"/>
    </row>
    <row r="279" spans="2:9" ht="26.25" customHeight="1">
      <c r="B279" s="190" t="s">
        <v>99</v>
      </c>
      <c r="C279" s="190"/>
      <c r="D279" s="190"/>
      <c r="E279" s="190"/>
      <c r="F279" s="190"/>
      <c r="G279" s="190"/>
      <c r="H279" s="190"/>
      <c r="I279" s="190"/>
    </row>
    <row r="280" spans="2:9" ht="13.5" customHeight="1">
      <c r="B280" s="135"/>
      <c r="C280" s="135"/>
      <c r="D280" s="135"/>
      <c r="E280" s="135"/>
      <c r="F280" s="135"/>
      <c r="G280" s="135"/>
      <c r="I280" s="37" t="s">
        <v>208</v>
      </c>
    </row>
    <row r="281" spans="2:9" ht="12" customHeight="1">
      <c r="B281" s="135"/>
      <c r="C281" s="135"/>
      <c r="D281" s="135"/>
      <c r="E281" s="135"/>
      <c r="F281" s="135"/>
      <c r="G281" s="135"/>
      <c r="I281" s="5" t="str">
        <f>I260</f>
        <v>31 Dec 2010</v>
      </c>
    </row>
    <row r="282" ht="14.25" customHeight="1">
      <c r="I282" s="44" t="s">
        <v>133</v>
      </c>
    </row>
    <row r="283" ht="8.25" customHeight="1">
      <c r="I283" s="13"/>
    </row>
    <row r="284" spans="2:9" ht="14.25" customHeight="1">
      <c r="B284" s="2" t="s">
        <v>182</v>
      </c>
      <c r="I284" s="11">
        <f>I263</f>
        <v>3028</v>
      </c>
    </row>
    <row r="285" ht="9.75" customHeight="1">
      <c r="I285" s="65"/>
    </row>
    <row r="286" spans="2:9" ht="14.25" customHeight="1">
      <c r="B286" s="2" t="s">
        <v>100</v>
      </c>
      <c r="I286" s="15">
        <v>131826</v>
      </c>
    </row>
    <row r="287" spans="2:9" ht="12.75">
      <c r="B287" s="2" t="s">
        <v>291</v>
      </c>
      <c r="I287" s="115">
        <v>0</v>
      </c>
    </row>
    <row r="288" spans="2:9" ht="12.75">
      <c r="B288" s="2" t="s">
        <v>60</v>
      </c>
      <c r="I288" s="115">
        <v>452</v>
      </c>
    </row>
    <row r="289" spans="2:9" ht="14.25" customHeight="1" thickBot="1">
      <c r="B289" s="2" t="s">
        <v>92</v>
      </c>
      <c r="I289" s="12">
        <f>SUM(I286:I288)</f>
        <v>132278</v>
      </c>
    </row>
    <row r="290" ht="8.25" customHeight="1">
      <c r="I290" s="13"/>
    </row>
    <row r="291" spans="2:9" ht="14.25" customHeight="1" thickBot="1">
      <c r="B291" s="2" t="s">
        <v>237</v>
      </c>
      <c r="I291" s="66">
        <f>I284/I289*100</f>
        <v>2.289118371913697</v>
      </c>
    </row>
    <row r="292" spans="1:9" ht="12.75">
      <c r="A292" s="20"/>
      <c r="B292" s="134"/>
      <c r="C292" s="134"/>
      <c r="D292" s="134"/>
      <c r="E292" s="134"/>
      <c r="F292" s="134"/>
      <c r="G292" s="134"/>
      <c r="H292" s="134"/>
      <c r="I292" s="134"/>
    </row>
    <row r="293" spans="1:9" ht="12.75">
      <c r="A293" s="20"/>
      <c r="B293" s="134"/>
      <c r="C293" s="134"/>
      <c r="D293" s="134"/>
      <c r="E293" s="134"/>
      <c r="F293" s="134"/>
      <c r="G293" s="134"/>
      <c r="H293" s="134"/>
      <c r="I293" s="134"/>
    </row>
    <row r="294" spans="1:2" ht="12.75">
      <c r="A294" s="60" t="s">
        <v>187</v>
      </c>
      <c r="B294" s="1" t="s">
        <v>234</v>
      </c>
    </row>
    <row r="295" spans="2:9" ht="11.25" customHeight="1">
      <c r="B295" s="207"/>
      <c r="C295" s="207"/>
      <c r="D295" s="207"/>
      <c r="E295" s="207"/>
      <c r="F295" s="207"/>
      <c r="G295" s="207"/>
      <c r="H295" s="207"/>
      <c r="I295" s="207"/>
    </row>
    <row r="296" spans="2:9" ht="13.5" customHeight="1">
      <c r="B296" s="211" t="s">
        <v>20</v>
      </c>
      <c r="C296" s="199"/>
      <c r="D296" s="199"/>
      <c r="E296" s="199"/>
      <c r="F296" s="199"/>
      <c r="G296" s="199"/>
      <c r="H296" s="199"/>
      <c r="I296" s="199"/>
    </row>
    <row r="297" spans="2:9" ht="12" customHeight="1">
      <c r="B297" s="139"/>
      <c r="C297" s="141"/>
      <c r="D297" s="141"/>
      <c r="E297" s="141"/>
      <c r="F297" s="141"/>
      <c r="G297" s="141"/>
      <c r="H297" s="141"/>
      <c r="I297" s="141"/>
    </row>
    <row r="298" spans="2:9" ht="12.75" customHeight="1">
      <c r="B298" s="139"/>
      <c r="C298" s="141"/>
      <c r="D298" s="141"/>
      <c r="E298" s="141"/>
      <c r="F298" s="141"/>
      <c r="G298" s="141"/>
      <c r="H298" s="141"/>
      <c r="I298" s="141"/>
    </row>
    <row r="299" spans="1:2" ht="12.75">
      <c r="A299" s="60" t="s">
        <v>188</v>
      </c>
      <c r="B299" s="1" t="s">
        <v>93</v>
      </c>
    </row>
    <row r="300" spans="2:9" ht="12.75" customHeight="1">
      <c r="B300" s="180" t="s">
        <v>26</v>
      </c>
      <c r="C300" s="180"/>
      <c r="D300" s="180"/>
      <c r="E300" s="180"/>
      <c r="F300" s="180"/>
      <c r="G300" s="180"/>
      <c r="H300" s="180"/>
      <c r="I300" s="180"/>
    </row>
    <row r="301" spans="2:9" ht="12.75">
      <c r="B301" s="180"/>
      <c r="C301" s="180"/>
      <c r="D301" s="180"/>
      <c r="E301" s="180"/>
      <c r="F301" s="180"/>
      <c r="G301" s="180"/>
      <c r="H301" s="180"/>
      <c r="I301" s="180"/>
    </row>
    <row r="303" ht="12.75">
      <c r="A303" s="2" t="s">
        <v>110</v>
      </c>
    </row>
    <row r="305" ht="12.75">
      <c r="A305" s="112" t="s">
        <v>236</v>
      </c>
    </row>
    <row r="306" ht="12.75">
      <c r="A306" s="2" t="s">
        <v>214</v>
      </c>
    </row>
    <row r="307" ht="12.75">
      <c r="A307" s="2" t="s">
        <v>298</v>
      </c>
    </row>
    <row r="308" spans="1:4" ht="12.75">
      <c r="A308" s="217" t="s">
        <v>27</v>
      </c>
      <c r="B308" s="217"/>
      <c r="C308" s="217"/>
      <c r="D308" s="217"/>
    </row>
  </sheetData>
  <sheetProtection/>
  <mergeCells count="88">
    <mergeCell ref="C154:I154"/>
    <mergeCell ref="C155:I155"/>
    <mergeCell ref="B164:D164"/>
    <mergeCell ref="B165:D165"/>
    <mergeCell ref="B167:I167"/>
    <mergeCell ref="B176:I177"/>
    <mergeCell ref="B172:I173"/>
    <mergeCell ref="H161:I161"/>
    <mergeCell ref="B178:I178"/>
    <mergeCell ref="E243:F243"/>
    <mergeCell ref="B242:D242"/>
    <mergeCell ref="E242:F242"/>
    <mergeCell ref="G242:H242"/>
    <mergeCell ref="B241:D241"/>
    <mergeCell ref="E241:F241"/>
    <mergeCell ref="E237:F237"/>
    <mergeCell ref="B197:I201"/>
    <mergeCell ref="B205:I205"/>
    <mergeCell ref="I235:I236"/>
    <mergeCell ref="B218:I219"/>
    <mergeCell ref="C191:E191"/>
    <mergeCell ref="C192:E192"/>
    <mergeCell ref="C202:I202"/>
    <mergeCell ref="B231:I231"/>
    <mergeCell ref="B235:D236"/>
    <mergeCell ref="E235:F236"/>
    <mergeCell ref="G235:H236"/>
    <mergeCell ref="B233:I233"/>
    <mergeCell ref="B151:I153"/>
    <mergeCell ref="H140:I140"/>
    <mergeCell ref="B146:I149"/>
    <mergeCell ref="B105:I107"/>
    <mergeCell ref="B111:I111"/>
    <mergeCell ref="G241:H241"/>
    <mergeCell ref="B212:I212"/>
    <mergeCell ref="B182:I182"/>
    <mergeCell ref="B188:D188"/>
    <mergeCell ref="B190:D190"/>
    <mergeCell ref="B95:I96"/>
    <mergeCell ref="B115:I117"/>
    <mergeCell ref="B121:I122"/>
    <mergeCell ref="A308:D308"/>
    <mergeCell ref="B216:I216"/>
    <mergeCell ref="B222:I225"/>
    <mergeCell ref="B276:I277"/>
    <mergeCell ref="B257:I257"/>
    <mergeCell ref="B300:I301"/>
    <mergeCell ref="B133:I134"/>
    <mergeCell ref="B296:I296"/>
    <mergeCell ref="B271:I272"/>
    <mergeCell ref="B229:I229"/>
    <mergeCell ref="B15:I21"/>
    <mergeCell ref="B54:I55"/>
    <mergeCell ref="B68:I68"/>
    <mergeCell ref="B72:I72"/>
    <mergeCell ref="B45:I46"/>
    <mergeCell ref="B50:I50"/>
    <mergeCell ref="C170:I170"/>
    <mergeCell ref="B237:D237"/>
    <mergeCell ref="B295:I295"/>
    <mergeCell ref="B279:I279"/>
    <mergeCell ref="B243:D243"/>
    <mergeCell ref="B254:I255"/>
    <mergeCell ref="G245:H245"/>
    <mergeCell ref="B99:I101"/>
    <mergeCell ref="B239:D239"/>
    <mergeCell ref="G243:H243"/>
    <mergeCell ref="C247:I248"/>
    <mergeCell ref="B244:D244"/>
    <mergeCell ref="E244:F244"/>
    <mergeCell ref="G244:H244"/>
    <mergeCell ref="B245:D245"/>
    <mergeCell ref="E245:F245"/>
    <mergeCell ref="C169:I169"/>
    <mergeCell ref="B23:I23"/>
    <mergeCell ref="B25:I25"/>
    <mergeCell ref="B26:I26"/>
    <mergeCell ref="C27:I27"/>
    <mergeCell ref="C29:I29"/>
    <mergeCell ref="C31:I31"/>
    <mergeCell ref="B63:I64"/>
    <mergeCell ref="B73:G73"/>
    <mergeCell ref="C33:I33"/>
    <mergeCell ref="C35:I35"/>
    <mergeCell ref="C39:D39"/>
    <mergeCell ref="C40:D40"/>
    <mergeCell ref="C38:D38"/>
    <mergeCell ref="B59:I60"/>
  </mergeCells>
  <printOptions/>
  <pageMargins left="0.31496062992125984" right="0.2362204724409449" top="0.2755905511811024" bottom="0.35433070866141736" header="0.1968503937007874" footer="0.15748031496062992"/>
  <pageSetup firstPageNumber="5" useFirstPageNumber="1" fitToHeight="8" horizontalDpi="600" verticalDpi="600" orientation="portrait" paperSize="9" scale="86" r:id="rId2"/>
  <headerFooter alignWithMargins="0">
    <oddFooter>&amp;R&amp;"Times New Roman,Regular"
- &amp;P -</oddFooter>
  </headerFooter>
  <rowBreaks count="5" manualBreakCount="5">
    <brk id="68" max="8" man="1"/>
    <brk id="132" max="8" man="1"/>
    <brk id="171" max="8" man="1"/>
    <brk id="216" max="8" man="1"/>
    <brk id="270" max="8"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Sec</cp:lastModifiedBy>
  <cp:lastPrinted>2011-02-21T07:58:13Z</cp:lastPrinted>
  <dcterms:created xsi:type="dcterms:W3CDTF">2005-11-02T07:17:39Z</dcterms:created>
  <dcterms:modified xsi:type="dcterms:W3CDTF">2011-02-21T07:59:25Z</dcterms:modified>
  <cp:category/>
  <cp:version/>
  <cp:contentType/>
  <cp:contentStatus/>
</cp:coreProperties>
</file>